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din\Downloads\"/>
    </mc:Choice>
  </mc:AlternateContent>
  <xr:revisionPtr revIDLastSave="0" documentId="13_ncr:1_{B6E207B0-5581-466E-84ED-6F4B272C4E1B}" xr6:coauthVersionLast="47" xr6:coauthVersionMax="47" xr10:uidLastSave="{00000000-0000-0000-0000-000000000000}"/>
  <bookViews>
    <workbookView xWindow="28680" yWindow="-15" windowWidth="29040" windowHeight="15720" activeTab="1" xr2:uid="{00000000-000D-0000-FFFF-FFFF00000000}"/>
  </bookViews>
  <sheets>
    <sheet name="ANEXO I - LISTA DE IMÓVEIS" sheetId="1" r:id="rId1"/>
    <sheet name="ANEXO II - MEMÓRIA DE CÁLCULO" sheetId="2" r:id="rId2"/>
  </sheets>
  <definedNames>
    <definedName name="_xlnm._FilterDatabase" localSheetId="0" hidden="1">'ANEXO I - LISTA DE IMÓVEIS'!$A$10:$N$250</definedName>
    <definedName name="_xlnm.Print_Area" localSheetId="0">'ANEXO I - LISTA DE IMÓVEIS'!$A$1:$N$251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8" i="1" l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2" i="1"/>
  <c r="H91" i="1"/>
  <c r="H90" i="1"/>
  <c r="H89" i="1"/>
  <c r="H88" i="1"/>
  <c r="H87" i="1"/>
  <c r="H86" i="1"/>
  <c r="H85" i="1"/>
  <c r="H80" i="1"/>
  <c r="H79" i="1"/>
  <c r="H84" i="1"/>
  <c r="H83" i="1"/>
  <c r="H82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F241" i="1" l="1"/>
  <c r="F233" i="1"/>
  <c r="F225" i="1"/>
  <c r="F217" i="1"/>
  <c r="F209" i="1"/>
  <c r="F201" i="1"/>
  <c r="F193" i="1"/>
  <c r="F185" i="1"/>
  <c r="F178" i="1"/>
  <c r="F177" i="1"/>
  <c r="F170" i="1"/>
  <c r="F169" i="1"/>
  <c r="F161" i="1"/>
  <c r="F160" i="1"/>
  <c r="F153" i="1"/>
  <c r="F152" i="1"/>
  <c r="F145" i="1"/>
  <c r="F144" i="1"/>
  <c r="F137" i="1"/>
  <c r="F136" i="1"/>
  <c r="F129" i="1"/>
  <c r="F128" i="1"/>
  <c r="F121" i="1"/>
  <c r="F120" i="1"/>
  <c r="F113" i="1"/>
  <c r="F112" i="1"/>
  <c r="F105" i="1"/>
  <c r="F104" i="1"/>
  <c r="F97" i="1"/>
  <c r="F96" i="1"/>
  <c r="F88" i="1"/>
  <c r="F87" i="1"/>
  <c r="F82" i="1"/>
  <c r="F77" i="1"/>
  <c r="F70" i="1"/>
  <c r="F69" i="1"/>
  <c r="F62" i="1"/>
  <c r="F61" i="1"/>
  <c r="F54" i="1"/>
  <c r="F53" i="1"/>
  <c r="F46" i="1"/>
  <c r="F45" i="1"/>
  <c r="F38" i="1"/>
  <c r="F37" i="1"/>
  <c r="F30" i="1"/>
  <c r="F29" i="1"/>
  <c r="F22" i="1"/>
  <c r="F21" i="1"/>
  <c r="F14" i="1"/>
  <c r="F13" i="1"/>
  <c r="F12" i="1"/>
  <c r="F103" i="1"/>
  <c r="F102" i="1"/>
  <c r="F101" i="1"/>
  <c r="F100" i="1"/>
  <c r="F99" i="1"/>
  <c r="F98" i="1"/>
  <c r="F95" i="1"/>
  <c r="F94" i="1"/>
  <c r="F92" i="1"/>
  <c r="F91" i="1"/>
  <c r="F90" i="1"/>
  <c r="F89" i="1"/>
  <c r="F86" i="1"/>
  <c r="F85" i="1"/>
  <c r="F80" i="1"/>
  <c r="F79" i="1"/>
  <c r="F84" i="1"/>
  <c r="F83" i="1"/>
  <c r="F76" i="1"/>
  <c r="F75" i="1"/>
  <c r="F74" i="1"/>
  <c r="F73" i="1"/>
  <c r="F72" i="1"/>
  <c r="F71" i="1"/>
  <c r="F68" i="1"/>
  <c r="F67" i="1"/>
  <c r="F66" i="1"/>
  <c r="F65" i="1"/>
  <c r="F64" i="1"/>
  <c r="F63" i="1"/>
  <c r="F60" i="1"/>
  <c r="F59" i="1"/>
  <c r="F58" i="1"/>
  <c r="F57" i="1"/>
  <c r="F56" i="1"/>
  <c r="F55" i="1"/>
  <c r="F52" i="1"/>
  <c r="F51" i="1"/>
  <c r="F50" i="1"/>
  <c r="F49" i="1"/>
  <c r="F48" i="1"/>
  <c r="F47" i="1"/>
  <c r="F44" i="1"/>
  <c r="F43" i="1"/>
  <c r="F42" i="1"/>
  <c r="F41" i="1"/>
  <c r="F40" i="1"/>
  <c r="F39" i="1"/>
  <c r="F36" i="1"/>
  <c r="F35" i="1"/>
  <c r="F34" i="1"/>
  <c r="F33" i="1"/>
  <c r="F32" i="1"/>
  <c r="F31" i="1"/>
  <c r="F28" i="1"/>
  <c r="F27" i="1"/>
  <c r="F26" i="1"/>
  <c r="F184" i="1"/>
  <c r="F183" i="1"/>
  <c r="F182" i="1"/>
  <c r="F181" i="1"/>
  <c r="F180" i="1"/>
  <c r="F179" i="1"/>
  <c r="F176" i="1"/>
  <c r="F175" i="1"/>
  <c r="F174" i="1"/>
  <c r="F173" i="1"/>
  <c r="F172" i="1"/>
  <c r="F171" i="1"/>
  <c r="F167" i="1"/>
  <c r="F166" i="1"/>
  <c r="F165" i="1"/>
  <c r="F164" i="1"/>
  <c r="F163" i="1"/>
  <c r="F162" i="1"/>
  <c r="F159" i="1"/>
  <c r="F158" i="1"/>
  <c r="F157" i="1"/>
  <c r="F156" i="1"/>
  <c r="F155" i="1"/>
  <c r="F154" i="1"/>
  <c r="F151" i="1"/>
  <c r="F150" i="1"/>
  <c r="F149" i="1"/>
  <c r="F148" i="1"/>
  <c r="F147" i="1"/>
  <c r="F146" i="1"/>
  <c r="F143" i="1"/>
  <c r="F142" i="1"/>
  <c r="F141" i="1"/>
  <c r="F140" i="1"/>
  <c r="F139" i="1"/>
  <c r="F138" i="1"/>
  <c r="F135" i="1"/>
  <c r="F134" i="1"/>
  <c r="F133" i="1"/>
  <c r="F132" i="1"/>
  <c r="F131" i="1"/>
  <c r="F130" i="1"/>
  <c r="F127" i="1"/>
  <c r="F126" i="1"/>
  <c r="F125" i="1"/>
  <c r="F124" i="1"/>
  <c r="F123" i="1"/>
  <c r="F122" i="1"/>
  <c r="F119" i="1"/>
  <c r="F118" i="1"/>
  <c r="F117" i="1"/>
  <c r="F116" i="1"/>
  <c r="F115" i="1"/>
  <c r="F114" i="1"/>
  <c r="F111" i="1"/>
  <c r="F110" i="1"/>
  <c r="F109" i="1"/>
  <c r="F108" i="1"/>
  <c r="F107" i="1"/>
  <c r="F106" i="1"/>
  <c r="F186" i="1"/>
  <c r="F187" i="1"/>
  <c r="F188" i="1"/>
  <c r="F189" i="1"/>
  <c r="F190" i="1"/>
  <c r="F191" i="1"/>
  <c r="F192" i="1"/>
  <c r="F194" i="1"/>
  <c r="F195" i="1"/>
  <c r="F196" i="1"/>
  <c r="F197" i="1"/>
  <c r="F198" i="1"/>
  <c r="F199" i="1"/>
  <c r="F200" i="1"/>
  <c r="F202" i="1"/>
  <c r="F203" i="1"/>
  <c r="F204" i="1"/>
  <c r="F205" i="1"/>
  <c r="F206" i="1"/>
  <c r="F207" i="1"/>
  <c r="F208" i="1"/>
  <c r="F210" i="1"/>
  <c r="F211" i="1"/>
  <c r="F212" i="1"/>
  <c r="F213" i="1"/>
  <c r="F214" i="1"/>
  <c r="F215" i="1"/>
  <c r="F216" i="1"/>
  <c r="F218" i="1"/>
  <c r="F219" i="1"/>
  <c r="F220" i="1"/>
  <c r="F221" i="1"/>
  <c r="F222" i="1"/>
  <c r="F223" i="1"/>
  <c r="F224" i="1"/>
  <c r="F226" i="1"/>
  <c r="F227" i="1"/>
  <c r="F228" i="1"/>
  <c r="F229" i="1"/>
  <c r="F230" i="1"/>
  <c r="F231" i="1"/>
  <c r="F232" i="1"/>
  <c r="F234" i="1"/>
  <c r="F235" i="1"/>
  <c r="F236" i="1"/>
  <c r="F237" i="1"/>
  <c r="F238" i="1"/>
  <c r="F239" i="1"/>
  <c r="F240" i="1"/>
  <c r="F242" i="1"/>
  <c r="F243" i="1"/>
  <c r="F244" i="1"/>
  <c r="F245" i="1"/>
  <c r="F246" i="1"/>
  <c r="F247" i="1"/>
  <c r="F248" i="1"/>
  <c r="A1" i="2"/>
  <c r="F19" i="1"/>
  <c r="F25" i="1"/>
  <c r="F24" i="1"/>
  <c r="F23" i="1"/>
  <c r="F20" i="1"/>
  <c r="F18" i="1"/>
  <c r="F17" i="1"/>
  <c r="F16" i="1"/>
  <c r="F15" i="1"/>
  <c r="C1" i="2"/>
  <c r="L9" i="1"/>
  <c r="J9" i="1"/>
  <c r="J179" i="1" l="1"/>
  <c r="M179" i="1" s="1"/>
  <c r="J34" i="1"/>
  <c r="M34" i="1" s="1"/>
  <c r="J50" i="1"/>
  <c r="M50" i="1" s="1"/>
  <c r="J122" i="1"/>
  <c r="M122" i="1" s="1"/>
  <c r="J33" i="1"/>
  <c r="M33" i="1" s="1"/>
  <c r="J41" i="1"/>
  <c r="M41" i="1" s="1"/>
  <c r="J49" i="1"/>
  <c r="M49" i="1" s="1"/>
  <c r="J57" i="1"/>
  <c r="M57" i="1" s="1"/>
  <c r="J65" i="1"/>
  <c r="M65" i="1" s="1"/>
  <c r="J73" i="1"/>
  <c r="M73" i="1" s="1"/>
  <c r="J79" i="1"/>
  <c r="M79" i="1" s="1"/>
  <c r="J91" i="1"/>
  <c r="M91" i="1" s="1"/>
  <c r="J99" i="1"/>
  <c r="M99" i="1" s="1"/>
  <c r="J66" i="1"/>
  <c r="M66" i="1" s="1"/>
  <c r="J74" i="1"/>
  <c r="M74" i="1" s="1"/>
  <c r="J100" i="1"/>
  <c r="M100" i="1" s="1"/>
  <c r="J130" i="1"/>
  <c r="M130" i="1" s="1"/>
  <c r="J32" i="1"/>
  <c r="M32" i="1" s="1"/>
  <c r="J40" i="1"/>
  <c r="M40" i="1" s="1"/>
  <c r="J48" i="1"/>
  <c r="M48" i="1" s="1"/>
  <c r="J56" i="1"/>
  <c r="M56" i="1" s="1"/>
  <c r="J64" i="1"/>
  <c r="M64" i="1" s="1"/>
  <c r="J72" i="1"/>
  <c r="M72" i="1" s="1"/>
  <c r="J84" i="1"/>
  <c r="M84" i="1" s="1"/>
  <c r="J90" i="1"/>
  <c r="M90" i="1" s="1"/>
  <c r="J98" i="1"/>
  <c r="M98" i="1" s="1"/>
  <c r="J26" i="1"/>
  <c r="M26" i="1" s="1"/>
  <c r="J58" i="1"/>
  <c r="M58" i="1" s="1"/>
  <c r="J92" i="1"/>
  <c r="M92" i="1" s="1"/>
  <c r="J138" i="1"/>
  <c r="M138" i="1" s="1"/>
  <c r="J31" i="1"/>
  <c r="M31" i="1" s="1"/>
  <c r="J39" i="1"/>
  <c r="M39" i="1" s="1"/>
  <c r="J47" i="1"/>
  <c r="M47" i="1" s="1"/>
  <c r="J55" i="1"/>
  <c r="M55" i="1" s="1"/>
  <c r="J63" i="1"/>
  <c r="M63" i="1" s="1"/>
  <c r="J71" i="1"/>
  <c r="M71" i="1" s="1"/>
  <c r="J83" i="1"/>
  <c r="M83" i="1" s="1"/>
  <c r="J89" i="1"/>
  <c r="M89" i="1" s="1"/>
  <c r="J97" i="1"/>
  <c r="M97" i="1" s="1"/>
  <c r="J105" i="1"/>
  <c r="M105" i="1" s="1"/>
  <c r="J114" i="1"/>
  <c r="M114" i="1" s="1"/>
  <c r="J42" i="1"/>
  <c r="M42" i="1" s="1"/>
  <c r="J80" i="1"/>
  <c r="M80" i="1" s="1"/>
  <c r="J146" i="1"/>
  <c r="M146" i="1" s="1"/>
  <c r="J30" i="1"/>
  <c r="M30" i="1" s="1"/>
  <c r="J38" i="1"/>
  <c r="M38" i="1" s="1"/>
  <c r="J46" i="1"/>
  <c r="M46" i="1" s="1"/>
  <c r="J54" i="1"/>
  <c r="M54" i="1" s="1"/>
  <c r="J62" i="1"/>
  <c r="M62" i="1" s="1"/>
  <c r="J70" i="1"/>
  <c r="M70" i="1" s="1"/>
  <c r="J82" i="1"/>
  <c r="M82" i="1" s="1"/>
  <c r="J88" i="1"/>
  <c r="M88" i="1" s="1"/>
  <c r="J96" i="1"/>
  <c r="M96" i="1" s="1"/>
  <c r="J104" i="1"/>
  <c r="M104" i="1" s="1"/>
  <c r="J154" i="1"/>
  <c r="M154" i="1" s="1"/>
  <c r="J29" i="1"/>
  <c r="M29" i="1" s="1"/>
  <c r="J37" i="1"/>
  <c r="M37" i="1" s="1"/>
  <c r="J45" i="1"/>
  <c r="M45" i="1" s="1"/>
  <c r="J53" i="1"/>
  <c r="M53" i="1" s="1"/>
  <c r="J61" i="1"/>
  <c r="M61" i="1" s="1"/>
  <c r="J69" i="1"/>
  <c r="M69" i="1" s="1"/>
  <c r="J77" i="1"/>
  <c r="M77" i="1" s="1"/>
  <c r="J87" i="1"/>
  <c r="M87" i="1" s="1"/>
  <c r="J95" i="1"/>
  <c r="M95" i="1" s="1"/>
  <c r="J103" i="1"/>
  <c r="M103" i="1" s="1"/>
  <c r="J28" i="1"/>
  <c r="M28" i="1" s="1"/>
  <c r="J36" i="1"/>
  <c r="M36" i="1" s="1"/>
  <c r="J44" i="1"/>
  <c r="M44" i="1" s="1"/>
  <c r="J52" i="1"/>
  <c r="M52" i="1" s="1"/>
  <c r="J60" i="1"/>
  <c r="M60" i="1" s="1"/>
  <c r="J68" i="1"/>
  <c r="M68" i="1" s="1"/>
  <c r="J76" i="1"/>
  <c r="M76" i="1" s="1"/>
  <c r="J86" i="1"/>
  <c r="M86" i="1" s="1"/>
  <c r="J94" i="1"/>
  <c r="M94" i="1" s="1"/>
  <c r="J102" i="1"/>
  <c r="M102" i="1" s="1"/>
  <c r="J162" i="1"/>
  <c r="M162" i="1" s="1"/>
  <c r="J106" i="1"/>
  <c r="M106" i="1" s="1"/>
  <c r="J171" i="1"/>
  <c r="M171" i="1" s="1"/>
  <c r="J27" i="1"/>
  <c r="M27" i="1" s="1"/>
  <c r="J35" i="1"/>
  <c r="M35" i="1" s="1"/>
  <c r="J43" i="1"/>
  <c r="M43" i="1" s="1"/>
  <c r="J51" i="1"/>
  <c r="M51" i="1" s="1"/>
  <c r="J59" i="1"/>
  <c r="M59" i="1" s="1"/>
  <c r="J67" i="1"/>
  <c r="M67" i="1" s="1"/>
  <c r="J75" i="1"/>
  <c r="M75" i="1" s="1"/>
  <c r="J85" i="1"/>
  <c r="M85" i="1" s="1"/>
  <c r="J101" i="1"/>
  <c r="M101" i="1" s="1"/>
  <c r="J113" i="1"/>
  <c r="M113" i="1" s="1"/>
  <c r="J121" i="1"/>
  <c r="M121" i="1" s="1"/>
  <c r="J129" i="1"/>
  <c r="M129" i="1" s="1"/>
  <c r="J137" i="1"/>
  <c r="M137" i="1" s="1"/>
  <c r="J145" i="1"/>
  <c r="M145" i="1" s="1"/>
  <c r="J153" i="1"/>
  <c r="M153" i="1" s="1"/>
  <c r="J161" i="1"/>
  <c r="M161" i="1" s="1"/>
  <c r="J170" i="1"/>
  <c r="M170" i="1" s="1"/>
  <c r="J178" i="1"/>
  <c r="M178" i="1" s="1"/>
  <c r="J112" i="1"/>
  <c r="M112" i="1" s="1"/>
  <c r="J120" i="1"/>
  <c r="M120" i="1" s="1"/>
  <c r="J128" i="1"/>
  <c r="M128" i="1" s="1"/>
  <c r="J136" i="1"/>
  <c r="M136" i="1" s="1"/>
  <c r="J144" i="1"/>
  <c r="M144" i="1" s="1"/>
  <c r="J152" i="1"/>
  <c r="M152" i="1" s="1"/>
  <c r="J160" i="1"/>
  <c r="M160" i="1" s="1"/>
  <c r="J169" i="1"/>
  <c r="M169" i="1" s="1"/>
  <c r="J177" i="1"/>
  <c r="M177" i="1" s="1"/>
  <c r="J111" i="1"/>
  <c r="M111" i="1" s="1"/>
  <c r="J119" i="1"/>
  <c r="M119" i="1" s="1"/>
  <c r="J127" i="1"/>
  <c r="M127" i="1" s="1"/>
  <c r="J135" i="1"/>
  <c r="M135" i="1" s="1"/>
  <c r="J143" i="1"/>
  <c r="M143" i="1" s="1"/>
  <c r="J151" i="1"/>
  <c r="M151" i="1" s="1"/>
  <c r="J159" i="1"/>
  <c r="M159" i="1" s="1"/>
  <c r="J167" i="1"/>
  <c r="M167" i="1" s="1"/>
  <c r="J176" i="1"/>
  <c r="M176" i="1" s="1"/>
  <c r="J184" i="1"/>
  <c r="M184" i="1" s="1"/>
  <c r="J110" i="1"/>
  <c r="M110" i="1" s="1"/>
  <c r="J118" i="1"/>
  <c r="M118" i="1" s="1"/>
  <c r="J126" i="1"/>
  <c r="M126" i="1" s="1"/>
  <c r="J134" i="1"/>
  <c r="M134" i="1" s="1"/>
  <c r="J142" i="1"/>
  <c r="M142" i="1" s="1"/>
  <c r="J150" i="1"/>
  <c r="M150" i="1" s="1"/>
  <c r="J158" i="1"/>
  <c r="M158" i="1" s="1"/>
  <c r="J166" i="1"/>
  <c r="M166" i="1" s="1"/>
  <c r="J175" i="1"/>
  <c r="M175" i="1" s="1"/>
  <c r="J183" i="1"/>
  <c r="M183" i="1" s="1"/>
  <c r="J109" i="1"/>
  <c r="M109" i="1" s="1"/>
  <c r="J117" i="1"/>
  <c r="M117" i="1" s="1"/>
  <c r="J125" i="1"/>
  <c r="M125" i="1" s="1"/>
  <c r="J133" i="1"/>
  <c r="M133" i="1" s="1"/>
  <c r="J141" i="1"/>
  <c r="M141" i="1" s="1"/>
  <c r="J149" i="1"/>
  <c r="M149" i="1" s="1"/>
  <c r="J157" i="1"/>
  <c r="M157" i="1" s="1"/>
  <c r="J165" i="1"/>
  <c r="M165" i="1" s="1"/>
  <c r="J174" i="1"/>
  <c r="M174" i="1" s="1"/>
  <c r="J182" i="1"/>
  <c r="M182" i="1" s="1"/>
  <c r="J108" i="1"/>
  <c r="M108" i="1" s="1"/>
  <c r="J116" i="1"/>
  <c r="M116" i="1" s="1"/>
  <c r="J124" i="1"/>
  <c r="M124" i="1" s="1"/>
  <c r="J132" i="1"/>
  <c r="M132" i="1" s="1"/>
  <c r="J140" i="1"/>
  <c r="M140" i="1" s="1"/>
  <c r="J148" i="1"/>
  <c r="M148" i="1" s="1"/>
  <c r="J156" i="1"/>
  <c r="M156" i="1" s="1"/>
  <c r="J164" i="1"/>
  <c r="M164" i="1" s="1"/>
  <c r="J173" i="1"/>
  <c r="M173" i="1" s="1"/>
  <c r="J181" i="1"/>
  <c r="M181" i="1" s="1"/>
  <c r="J107" i="1"/>
  <c r="M107" i="1" s="1"/>
  <c r="J115" i="1"/>
  <c r="M115" i="1" s="1"/>
  <c r="J123" i="1"/>
  <c r="M123" i="1" s="1"/>
  <c r="J131" i="1"/>
  <c r="M131" i="1" s="1"/>
  <c r="J139" i="1"/>
  <c r="M139" i="1" s="1"/>
  <c r="J147" i="1"/>
  <c r="M147" i="1" s="1"/>
  <c r="J155" i="1"/>
  <c r="M155" i="1" s="1"/>
  <c r="J163" i="1"/>
  <c r="M163" i="1" s="1"/>
  <c r="J172" i="1"/>
  <c r="M172" i="1" s="1"/>
  <c r="J180" i="1"/>
  <c r="M180" i="1" s="1"/>
  <c r="J244" i="1"/>
  <c r="M244" i="1" s="1"/>
  <c r="J236" i="1"/>
  <c r="M236" i="1" s="1"/>
  <c r="J228" i="1"/>
  <c r="M228" i="1" s="1"/>
  <c r="J220" i="1"/>
  <c r="M220" i="1" s="1"/>
  <c r="J212" i="1"/>
  <c r="M212" i="1" s="1"/>
  <c r="J204" i="1"/>
  <c r="M204" i="1" s="1"/>
  <c r="J196" i="1"/>
  <c r="M196" i="1" s="1"/>
  <c r="J188" i="1"/>
  <c r="M188" i="1" s="1"/>
  <c r="J245" i="1"/>
  <c r="M245" i="1" s="1"/>
  <c r="J237" i="1"/>
  <c r="M237" i="1" s="1"/>
  <c r="J229" i="1"/>
  <c r="M229" i="1" s="1"/>
  <c r="J221" i="1"/>
  <c r="M221" i="1" s="1"/>
  <c r="J213" i="1"/>
  <c r="M213" i="1" s="1"/>
  <c r="J205" i="1"/>
  <c r="M205" i="1" s="1"/>
  <c r="J197" i="1"/>
  <c r="M197" i="1" s="1"/>
  <c r="J189" i="1"/>
  <c r="M189" i="1" s="1"/>
  <c r="J246" i="1"/>
  <c r="M246" i="1" s="1"/>
  <c r="J238" i="1"/>
  <c r="M238" i="1" s="1"/>
  <c r="J230" i="1"/>
  <c r="M230" i="1" s="1"/>
  <c r="J222" i="1"/>
  <c r="M222" i="1" s="1"/>
  <c r="J214" i="1"/>
  <c r="M214" i="1" s="1"/>
  <c r="J206" i="1"/>
  <c r="M206" i="1" s="1"/>
  <c r="J198" i="1"/>
  <c r="M198" i="1" s="1"/>
  <c r="J190" i="1"/>
  <c r="M190" i="1" s="1"/>
  <c r="J247" i="1"/>
  <c r="M247" i="1" s="1"/>
  <c r="J239" i="1"/>
  <c r="M239" i="1" s="1"/>
  <c r="J231" i="1"/>
  <c r="M231" i="1" s="1"/>
  <c r="J223" i="1"/>
  <c r="M223" i="1" s="1"/>
  <c r="J215" i="1"/>
  <c r="M215" i="1" s="1"/>
  <c r="J207" i="1"/>
  <c r="M207" i="1" s="1"/>
  <c r="J199" i="1"/>
  <c r="M199" i="1" s="1"/>
  <c r="J191" i="1"/>
  <c r="M191" i="1" s="1"/>
  <c r="J248" i="1"/>
  <c r="M248" i="1" s="1"/>
  <c r="J240" i="1"/>
  <c r="M240" i="1" s="1"/>
  <c r="J232" i="1"/>
  <c r="M232" i="1" s="1"/>
  <c r="J224" i="1"/>
  <c r="M224" i="1" s="1"/>
  <c r="J216" i="1"/>
  <c r="M216" i="1" s="1"/>
  <c r="J208" i="1"/>
  <c r="M208" i="1" s="1"/>
  <c r="J200" i="1"/>
  <c r="M200" i="1" s="1"/>
  <c r="J192" i="1"/>
  <c r="M192" i="1" s="1"/>
  <c r="J241" i="1"/>
  <c r="M241" i="1" s="1"/>
  <c r="J233" i="1"/>
  <c r="M233" i="1" s="1"/>
  <c r="J225" i="1"/>
  <c r="M225" i="1" s="1"/>
  <c r="J217" i="1"/>
  <c r="M217" i="1" s="1"/>
  <c r="J209" i="1"/>
  <c r="M209" i="1" s="1"/>
  <c r="J201" i="1"/>
  <c r="M201" i="1" s="1"/>
  <c r="J193" i="1"/>
  <c r="M193" i="1" s="1"/>
  <c r="J185" i="1"/>
  <c r="M185" i="1" s="1"/>
  <c r="J242" i="1"/>
  <c r="M242" i="1" s="1"/>
  <c r="J234" i="1"/>
  <c r="M234" i="1" s="1"/>
  <c r="J226" i="1"/>
  <c r="M226" i="1" s="1"/>
  <c r="J218" i="1"/>
  <c r="M218" i="1" s="1"/>
  <c r="J210" i="1"/>
  <c r="M210" i="1" s="1"/>
  <c r="J202" i="1"/>
  <c r="M202" i="1" s="1"/>
  <c r="J194" i="1"/>
  <c r="M194" i="1" s="1"/>
  <c r="J186" i="1"/>
  <c r="M186" i="1" s="1"/>
  <c r="J243" i="1"/>
  <c r="M243" i="1" s="1"/>
  <c r="J235" i="1"/>
  <c r="M235" i="1" s="1"/>
  <c r="J227" i="1"/>
  <c r="M227" i="1" s="1"/>
  <c r="J219" i="1"/>
  <c r="M219" i="1" s="1"/>
  <c r="J211" i="1"/>
  <c r="M211" i="1" s="1"/>
  <c r="J203" i="1"/>
  <c r="M203" i="1" s="1"/>
  <c r="J195" i="1"/>
  <c r="M195" i="1" s="1"/>
  <c r="J187" i="1"/>
  <c r="M187" i="1" s="1"/>
  <c r="J11" i="1"/>
  <c r="M11" i="1" s="1"/>
  <c r="F11" i="1"/>
  <c r="J19" i="1"/>
  <c r="M19" i="1" s="1"/>
  <c r="J22" i="1"/>
  <c r="M22" i="1" s="1"/>
  <c r="J16" i="1"/>
  <c r="M16" i="1" s="1"/>
  <c r="J21" i="1"/>
  <c r="M21" i="1" s="1"/>
  <c r="J17" i="1"/>
  <c r="M17" i="1" s="1"/>
  <c r="J25" i="1"/>
  <c r="M25" i="1" s="1"/>
  <c r="J15" i="1"/>
  <c r="M15" i="1" s="1"/>
  <c r="J20" i="1"/>
  <c r="M20" i="1" s="1"/>
  <c r="J24" i="1"/>
  <c r="M24" i="1" s="1"/>
  <c r="J14" i="1"/>
  <c r="M14" i="1" s="1"/>
  <c r="J18" i="1"/>
  <c r="M18" i="1" s="1"/>
  <c r="J23" i="1"/>
  <c r="M23" i="1" s="1"/>
  <c r="J13" i="1"/>
  <c r="M13" i="1" s="1"/>
  <c r="J12" i="1"/>
  <c r="M12" i="1" s="1"/>
  <c r="M250" i="1" l="1"/>
  <c r="G250" i="1"/>
  <c r="H250" i="1" l="1"/>
  <c r="I9" i="1" l="1"/>
  <c r="I100" i="1" l="1"/>
  <c r="I92" i="1"/>
  <c r="I80" i="1"/>
  <c r="I74" i="1"/>
  <c r="I66" i="1"/>
  <c r="I58" i="1"/>
  <c r="I50" i="1"/>
  <c r="I42" i="1"/>
  <c r="I34" i="1"/>
  <c r="I26" i="1"/>
  <c r="I101" i="1"/>
  <c r="I85" i="1"/>
  <c r="I75" i="1"/>
  <c r="I67" i="1"/>
  <c r="I59" i="1"/>
  <c r="I51" i="1"/>
  <c r="I43" i="1"/>
  <c r="I35" i="1"/>
  <c r="I27" i="1"/>
  <c r="I102" i="1"/>
  <c r="I94" i="1"/>
  <c r="I86" i="1"/>
  <c r="I76" i="1"/>
  <c r="I68" i="1"/>
  <c r="I60" i="1"/>
  <c r="I52" i="1"/>
  <c r="I44" i="1"/>
  <c r="I36" i="1"/>
  <c r="I28" i="1"/>
  <c r="I103" i="1"/>
  <c r="I95" i="1"/>
  <c r="I87" i="1"/>
  <c r="I77" i="1"/>
  <c r="I69" i="1"/>
  <c r="I61" i="1"/>
  <c r="I53" i="1"/>
  <c r="I45" i="1"/>
  <c r="I37" i="1"/>
  <c r="I29" i="1"/>
  <c r="I65" i="1"/>
  <c r="I104" i="1"/>
  <c r="I96" i="1"/>
  <c r="I88" i="1"/>
  <c r="I82" i="1"/>
  <c r="I70" i="1"/>
  <c r="I62" i="1"/>
  <c r="I54" i="1"/>
  <c r="I46" i="1"/>
  <c r="I38" i="1"/>
  <c r="I30" i="1"/>
  <c r="I99" i="1"/>
  <c r="I79" i="1"/>
  <c r="I41" i="1"/>
  <c r="I105" i="1"/>
  <c r="I97" i="1"/>
  <c r="I89" i="1"/>
  <c r="I83" i="1"/>
  <c r="I71" i="1"/>
  <c r="I63" i="1"/>
  <c r="I55" i="1"/>
  <c r="I47" i="1"/>
  <c r="I39" i="1"/>
  <c r="I31" i="1"/>
  <c r="I49" i="1"/>
  <c r="I33" i="1"/>
  <c r="I98" i="1"/>
  <c r="I90" i="1"/>
  <c r="I84" i="1"/>
  <c r="I72" i="1"/>
  <c r="I64" i="1"/>
  <c r="I56" i="1"/>
  <c r="I48" i="1"/>
  <c r="I40" i="1"/>
  <c r="I32" i="1"/>
  <c r="I91" i="1"/>
  <c r="I73" i="1"/>
  <c r="I57" i="1"/>
  <c r="I179" i="1"/>
  <c r="I171" i="1"/>
  <c r="I162" i="1"/>
  <c r="I154" i="1"/>
  <c r="I146" i="1"/>
  <c r="I138" i="1"/>
  <c r="I130" i="1"/>
  <c r="I122" i="1"/>
  <c r="I114" i="1"/>
  <c r="I106" i="1"/>
  <c r="I178" i="1"/>
  <c r="I161" i="1"/>
  <c r="I180" i="1"/>
  <c r="I172" i="1"/>
  <c r="I163" i="1"/>
  <c r="I155" i="1"/>
  <c r="I147" i="1"/>
  <c r="I139" i="1"/>
  <c r="I131" i="1"/>
  <c r="I123" i="1"/>
  <c r="I115" i="1"/>
  <c r="I107" i="1"/>
  <c r="I181" i="1"/>
  <c r="I173" i="1"/>
  <c r="I164" i="1"/>
  <c r="I156" i="1"/>
  <c r="I148" i="1"/>
  <c r="I140" i="1"/>
  <c r="I132" i="1"/>
  <c r="I124" i="1"/>
  <c r="I116" i="1"/>
  <c r="I108" i="1"/>
  <c r="I113" i="1"/>
  <c r="I182" i="1"/>
  <c r="I174" i="1"/>
  <c r="I165" i="1"/>
  <c r="I157" i="1"/>
  <c r="I149" i="1"/>
  <c r="I141" i="1"/>
  <c r="I133" i="1"/>
  <c r="I125" i="1"/>
  <c r="I117" i="1"/>
  <c r="I109" i="1"/>
  <c r="I137" i="1"/>
  <c r="I183" i="1"/>
  <c r="I175" i="1"/>
  <c r="I166" i="1"/>
  <c r="I158" i="1"/>
  <c r="I150" i="1"/>
  <c r="I142" i="1"/>
  <c r="I134" i="1"/>
  <c r="I126" i="1"/>
  <c r="I118" i="1"/>
  <c r="I110" i="1"/>
  <c r="I145" i="1"/>
  <c r="I129" i="1"/>
  <c r="I121" i="1"/>
  <c r="I184" i="1"/>
  <c r="I176" i="1"/>
  <c r="I167" i="1"/>
  <c r="I159" i="1"/>
  <c r="I151" i="1"/>
  <c r="I143" i="1"/>
  <c r="I135" i="1"/>
  <c r="I127" i="1"/>
  <c r="I119" i="1"/>
  <c r="I111" i="1"/>
  <c r="I153" i="1"/>
  <c r="I177" i="1"/>
  <c r="I169" i="1"/>
  <c r="I160" i="1"/>
  <c r="I152" i="1"/>
  <c r="I144" i="1"/>
  <c r="I136" i="1"/>
  <c r="I128" i="1"/>
  <c r="I120" i="1"/>
  <c r="I112" i="1"/>
  <c r="I170" i="1"/>
  <c r="I186" i="1"/>
  <c r="I194" i="1"/>
  <c r="I202" i="1"/>
  <c r="I210" i="1"/>
  <c r="I218" i="1"/>
  <c r="I226" i="1"/>
  <c r="I234" i="1"/>
  <c r="I242" i="1"/>
  <c r="I185" i="1"/>
  <c r="I193" i="1"/>
  <c r="I201" i="1"/>
  <c r="I209" i="1"/>
  <c r="I217" i="1"/>
  <c r="I225" i="1"/>
  <c r="I233" i="1"/>
  <c r="I241" i="1"/>
  <c r="I192" i="1"/>
  <c r="I200" i="1"/>
  <c r="I208" i="1"/>
  <c r="I216" i="1"/>
  <c r="I224" i="1"/>
  <c r="I232" i="1"/>
  <c r="I240" i="1"/>
  <c r="I248" i="1"/>
  <c r="I191" i="1"/>
  <c r="I199" i="1"/>
  <c r="I207" i="1"/>
  <c r="I215" i="1"/>
  <c r="I223" i="1"/>
  <c r="I231" i="1"/>
  <c r="I239" i="1"/>
  <c r="I247" i="1"/>
  <c r="I190" i="1"/>
  <c r="I198" i="1"/>
  <c r="I206" i="1"/>
  <c r="I214" i="1"/>
  <c r="I222" i="1"/>
  <c r="I230" i="1"/>
  <c r="I238" i="1"/>
  <c r="I246" i="1"/>
  <c r="I189" i="1"/>
  <c r="I197" i="1"/>
  <c r="I205" i="1"/>
  <c r="I213" i="1"/>
  <c r="I221" i="1"/>
  <c r="I229" i="1"/>
  <c r="I237" i="1"/>
  <c r="I245" i="1"/>
  <c r="I188" i="1"/>
  <c r="I196" i="1"/>
  <c r="I204" i="1"/>
  <c r="I212" i="1"/>
  <c r="I220" i="1"/>
  <c r="I228" i="1"/>
  <c r="I236" i="1"/>
  <c r="I244" i="1"/>
  <c r="I187" i="1"/>
  <c r="I195" i="1"/>
  <c r="I203" i="1"/>
  <c r="I211" i="1"/>
  <c r="I219" i="1"/>
  <c r="I227" i="1"/>
  <c r="I235" i="1"/>
  <c r="I243" i="1"/>
  <c r="I11" i="1"/>
  <c r="L11" i="1" s="1"/>
  <c r="N11" i="1" s="1"/>
  <c r="I19" i="1"/>
  <c r="I13" i="1"/>
  <c r="I12" i="1"/>
  <c r="I22" i="1"/>
  <c r="I17" i="1"/>
  <c r="I23" i="1"/>
  <c r="I18" i="1"/>
  <c r="I14" i="1"/>
  <c r="I24" i="1"/>
  <c r="I20" i="1"/>
  <c r="I15" i="1"/>
  <c r="I25" i="1"/>
  <c r="I21" i="1"/>
  <c r="I16" i="1"/>
  <c r="L56" i="1" l="1"/>
  <c r="N56" i="1" s="1"/>
  <c r="K56" i="1"/>
  <c r="L54" i="1"/>
  <c r="N54" i="1" s="1"/>
  <c r="K54" i="1"/>
  <c r="L29" i="1"/>
  <c r="N29" i="1" s="1"/>
  <c r="K29" i="1"/>
  <c r="L64" i="1"/>
  <c r="N64" i="1" s="1"/>
  <c r="K64" i="1"/>
  <c r="L50" i="1"/>
  <c r="N50" i="1" s="1"/>
  <c r="K50" i="1"/>
  <c r="L73" i="1"/>
  <c r="N73" i="1" s="1"/>
  <c r="K73" i="1"/>
  <c r="L84" i="1"/>
  <c r="N84" i="1" s="1"/>
  <c r="K84" i="1"/>
  <c r="L55" i="1"/>
  <c r="N55" i="1" s="1"/>
  <c r="K55" i="1"/>
  <c r="L79" i="1"/>
  <c r="N79" i="1" s="1"/>
  <c r="K79" i="1"/>
  <c r="L82" i="1"/>
  <c r="N82" i="1" s="1"/>
  <c r="K82" i="1"/>
  <c r="L53" i="1"/>
  <c r="N53" i="1" s="1"/>
  <c r="K53" i="1"/>
  <c r="K36" i="1"/>
  <c r="L36" i="1"/>
  <c r="N36" i="1" s="1"/>
  <c r="K102" i="1"/>
  <c r="L102" i="1"/>
  <c r="N102" i="1" s="1"/>
  <c r="K85" i="1"/>
  <c r="L85" i="1"/>
  <c r="N85" i="1" s="1"/>
  <c r="L66" i="1"/>
  <c r="N66" i="1" s="1"/>
  <c r="K66" i="1"/>
  <c r="K76" i="1"/>
  <c r="L76" i="1"/>
  <c r="N76" i="1" s="1"/>
  <c r="L39" i="1"/>
  <c r="N39" i="1" s="1"/>
  <c r="K39" i="1"/>
  <c r="K86" i="1"/>
  <c r="L86" i="1"/>
  <c r="N86" i="1" s="1"/>
  <c r="L41" i="1"/>
  <c r="N41" i="1" s="1"/>
  <c r="K41" i="1"/>
  <c r="L45" i="1"/>
  <c r="N45" i="1" s="1"/>
  <c r="K45" i="1"/>
  <c r="K28" i="1"/>
  <c r="L28" i="1"/>
  <c r="N28" i="1" s="1"/>
  <c r="K75" i="1"/>
  <c r="L75" i="1"/>
  <c r="N75" i="1" s="1"/>
  <c r="L91" i="1"/>
  <c r="N91" i="1" s="1"/>
  <c r="K91" i="1"/>
  <c r="L90" i="1"/>
  <c r="N90" i="1" s="1"/>
  <c r="K90" i="1"/>
  <c r="L63" i="1"/>
  <c r="N63" i="1" s="1"/>
  <c r="K63" i="1"/>
  <c r="L99" i="1"/>
  <c r="N99" i="1" s="1"/>
  <c r="K99" i="1"/>
  <c r="L88" i="1"/>
  <c r="N88" i="1" s="1"/>
  <c r="K88" i="1"/>
  <c r="L61" i="1"/>
  <c r="N61" i="1" s="1"/>
  <c r="K61" i="1"/>
  <c r="K44" i="1"/>
  <c r="L44" i="1"/>
  <c r="N44" i="1" s="1"/>
  <c r="K27" i="1"/>
  <c r="L27" i="1"/>
  <c r="N27" i="1" s="1"/>
  <c r="L74" i="1"/>
  <c r="N74" i="1" s="1"/>
  <c r="K74" i="1"/>
  <c r="K59" i="1"/>
  <c r="L59" i="1"/>
  <c r="N59" i="1" s="1"/>
  <c r="L103" i="1"/>
  <c r="N103" i="1" s="1"/>
  <c r="K103" i="1"/>
  <c r="L72" i="1"/>
  <c r="N72" i="1" s="1"/>
  <c r="K72" i="1"/>
  <c r="L70" i="1"/>
  <c r="N70" i="1" s="1"/>
  <c r="K70" i="1"/>
  <c r="K94" i="1"/>
  <c r="L94" i="1"/>
  <c r="N94" i="1" s="1"/>
  <c r="L32" i="1"/>
  <c r="N32" i="1" s="1"/>
  <c r="K32" i="1"/>
  <c r="L98" i="1"/>
  <c r="N98" i="1" s="1"/>
  <c r="K98" i="1"/>
  <c r="L71" i="1"/>
  <c r="N71" i="1" s="1"/>
  <c r="K71" i="1"/>
  <c r="L30" i="1"/>
  <c r="N30" i="1" s="1"/>
  <c r="K30" i="1"/>
  <c r="L96" i="1"/>
  <c r="N96" i="1" s="1"/>
  <c r="K96" i="1"/>
  <c r="L69" i="1"/>
  <c r="N69" i="1" s="1"/>
  <c r="K69" i="1"/>
  <c r="K52" i="1"/>
  <c r="L52" i="1"/>
  <c r="N52" i="1" s="1"/>
  <c r="K35" i="1"/>
  <c r="L35" i="1"/>
  <c r="N35" i="1" s="1"/>
  <c r="K101" i="1"/>
  <c r="L101" i="1"/>
  <c r="N101" i="1" s="1"/>
  <c r="L80" i="1"/>
  <c r="N80" i="1" s="1"/>
  <c r="K80" i="1"/>
  <c r="L31" i="1"/>
  <c r="N31" i="1" s="1"/>
  <c r="K31" i="1"/>
  <c r="L95" i="1"/>
  <c r="N95" i="1" s="1"/>
  <c r="K95" i="1"/>
  <c r="L105" i="1"/>
  <c r="N105" i="1" s="1"/>
  <c r="K105" i="1"/>
  <c r="L37" i="1"/>
  <c r="N37" i="1" s="1"/>
  <c r="K37" i="1"/>
  <c r="L47" i="1"/>
  <c r="N47" i="1" s="1"/>
  <c r="K47" i="1"/>
  <c r="L58" i="1"/>
  <c r="N58" i="1" s="1"/>
  <c r="K58" i="1"/>
  <c r="L40" i="1"/>
  <c r="N40" i="1" s="1"/>
  <c r="K40" i="1"/>
  <c r="L33" i="1"/>
  <c r="N33" i="1" s="1"/>
  <c r="K33" i="1"/>
  <c r="L83" i="1"/>
  <c r="N83" i="1" s="1"/>
  <c r="K83" i="1"/>
  <c r="L38" i="1"/>
  <c r="N38" i="1" s="1"/>
  <c r="K38" i="1"/>
  <c r="L104" i="1"/>
  <c r="N104" i="1" s="1"/>
  <c r="K104" i="1"/>
  <c r="L77" i="1"/>
  <c r="N77" i="1" s="1"/>
  <c r="K77" i="1"/>
  <c r="K60" i="1"/>
  <c r="L60" i="1"/>
  <c r="N60" i="1" s="1"/>
  <c r="L43" i="1"/>
  <c r="N43" i="1" s="1"/>
  <c r="K43" i="1"/>
  <c r="L26" i="1"/>
  <c r="N26" i="1" s="1"/>
  <c r="K26" i="1"/>
  <c r="L92" i="1"/>
  <c r="N92" i="1" s="1"/>
  <c r="K92" i="1"/>
  <c r="L97" i="1"/>
  <c r="N97" i="1" s="1"/>
  <c r="K97" i="1"/>
  <c r="L42" i="1"/>
  <c r="N42" i="1" s="1"/>
  <c r="K42" i="1"/>
  <c r="L62" i="1"/>
  <c r="N62" i="1" s="1"/>
  <c r="K62" i="1"/>
  <c r="K67" i="1"/>
  <c r="L67" i="1"/>
  <c r="N67" i="1" s="1"/>
  <c r="L57" i="1"/>
  <c r="N57" i="1" s="1"/>
  <c r="K57" i="1"/>
  <c r="L48" i="1"/>
  <c r="N48" i="1" s="1"/>
  <c r="K48" i="1"/>
  <c r="L49" i="1"/>
  <c r="N49" i="1" s="1"/>
  <c r="K49" i="1"/>
  <c r="L89" i="1"/>
  <c r="N89" i="1" s="1"/>
  <c r="K89" i="1"/>
  <c r="L46" i="1"/>
  <c r="N46" i="1" s="1"/>
  <c r="K46" i="1"/>
  <c r="L65" i="1"/>
  <c r="N65" i="1" s="1"/>
  <c r="K65" i="1"/>
  <c r="L87" i="1"/>
  <c r="N87" i="1" s="1"/>
  <c r="K87" i="1"/>
  <c r="K68" i="1"/>
  <c r="L68" i="1"/>
  <c r="N68" i="1" s="1"/>
  <c r="K51" i="1"/>
  <c r="L51" i="1"/>
  <c r="N51" i="1" s="1"/>
  <c r="L34" i="1"/>
  <c r="N34" i="1" s="1"/>
  <c r="K34" i="1"/>
  <c r="L100" i="1"/>
  <c r="N100" i="1" s="1"/>
  <c r="K100" i="1"/>
  <c r="L152" i="1"/>
  <c r="N152" i="1" s="1"/>
  <c r="K152" i="1"/>
  <c r="K173" i="1"/>
  <c r="L173" i="1"/>
  <c r="N173" i="1" s="1"/>
  <c r="L130" i="1"/>
  <c r="N130" i="1" s="1"/>
  <c r="K130" i="1"/>
  <c r="L170" i="1"/>
  <c r="N170" i="1" s="1"/>
  <c r="K170" i="1"/>
  <c r="L169" i="1"/>
  <c r="N169" i="1" s="1"/>
  <c r="K169" i="1"/>
  <c r="L151" i="1"/>
  <c r="N151" i="1" s="1"/>
  <c r="K151" i="1"/>
  <c r="L110" i="1"/>
  <c r="N110" i="1" s="1"/>
  <c r="K110" i="1"/>
  <c r="L175" i="1"/>
  <c r="N175" i="1" s="1"/>
  <c r="K175" i="1"/>
  <c r="L149" i="1"/>
  <c r="N149" i="1" s="1"/>
  <c r="K149" i="1"/>
  <c r="K124" i="1"/>
  <c r="L124" i="1"/>
  <c r="N124" i="1" s="1"/>
  <c r="K107" i="1"/>
  <c r="L107" i="1"/>
  <c r="N107" i="1" s="1"/>
  <c r="K172" i="1"/>
  <c r="L172" i="1"/>
  <c r="N172" i="1" s="1"/>
  <c r="L138" i="1"/>
  <c r="N138" i="1" s="1"/>
  <c r="K138" i="1"/>
  <c r="K155" i="1"/>
  <c r="L155" i="1"/>
  <c r="N155" i="1" s="1"/>
  <c r="L145" i="1"/>
  <c r="N145" i="1" s="1"/>
  <c r="K145" i="1"/>
  <c r="L166" i="1"/>
  <c r="N166" i="1" s="1"/>
  <c r="K166" i="1"/>
  <c r="L112" i="1"/>
  <c r="N112" i="1" s="1"/>
  <c r="K112" i="1"/>
  <c r="L177" i="1"/>
  <c r="N177" i="1" s="1"/>
  <c r="K177" i="1"/>
  <c r="L159" i="1"/>
  <c r="N159" i="1" s="1"/>
  <c r="K159" i="1"/>
  <c r="L118" i="1"/>
  <c r="N118" i="1" s="1"/>
  <c r="K118" i="1"/>
  <c r="L183" i="1"/>
  <c r="N183" i="1" s="1"/>
  <c r="K183" i="1"/>
  <c r="L157" i="1"/>
  <c r="N157" i="1" s="1"/>
  <c r="K157" i="1"/>
  <c r="K132" i="1"/>
  <c r="L132" i="1"/>
  <c r="N132" i="1" s="1"/>
  <c r="K115" i="1"/>
  <c r="L115" i="1"/>
  <c r="N115" i="1" s="1"/>
  <c r="K180" i="1"/>
  <c r="L180" i="1"/>
  <c r="N180" i="1" s="1"/>
  <c r="L146" i="1"/>
  <c r="N146" i="1" s="1"/>
  <c r="K146" i="1"/>
  <c r="L158" i="1"/>
  <c r="N158" i="1" s="1"/>
  <c r="K158" i="1"/>
  <c r="L143" i="1"/>
  <c r="N143" i="1" s="1"/>
  <c r="K143" i="1"/>
  <c r="K116" i="1"/>
  <c r="L116" i="1"/>
  <c r="N116" i="1" s="1"/>
  <c r="L120" i="1"/>
  <c r="N120" i="1" s="1"/>
  <c r="K120" i="1"/>
  <c r="L153" i="1"/>
  <c r="N153" i="1" s="1"/>
  <c r="K153" i="1"/>
  <c r="L167" i="1"/>
  <c r="N167" i="1" s="1"/>
  <c r="K167" i="1"/>
  <c r="L126" i="1"/>
  <c r="N126" i="1" s="1"/>
  <c r="K126" i="1"/>
  <c r="L137" i="1"/>
  <c r="N137" i="1" s="1"/>
  <c r="K137" i="1"/>
  <c r="L165" i="1"/>
  <c r="N165" i="1" s="1"/>
  <c r="K165" i="1"/>
  <c r="K140" i="1"/>
  <c r="L140" i="1"/>
  <c r="N140" i="1" s="1"/>
  <c r="K123" i="1"/>
  <c r="L123" i="1"/>
  <c r="N123" i="1" s="1"/>
  <c r="L161" i="1"/>
  <c r="N161" i="1" s="1"/>
  <c r="K161" i="1"/>
  <c r="L154" i="1"/>
  <c r="N154" i="1" s="1"/>
  <c r="K154" i="1"/>
  <c r="L135" i="1"/>
  <c r="N135" i="1" s="1"/>
  <c r="K135" i="1"/>
  <c r="L122" i="1"/>
  <c r="N122" i="1" s="1"/>
  <c r="K122" i="1"/>
  <c r="L160" i="1"/>
  <c r="N160" i="1" s="1"/>
  <c r="K160" i="1"/>
  <c r="L141" i="1"/>
  <c r="N141" i="1" s="1"/>
  <c r="K141" i="1"/>
  <c r="L128" i="1"/>
  <c r="N128" i="1" s="1"/>
  <c r="K128" i="1"/>
  <c r="L111" i="1"/>
  <c r="N111" i="1" s="1"/>
  <c r="K111" i="1"/>
  <c r="L176" i="1"/>
  <c r="N176" i="1" s="1"/>
  <c r="K176" i="1"/>
  <c r="L134" i="1"/>
  <c r="N134" i="1" s="1"/>
  <c r="K134" i="1"/>
  <c r="L109" i="1"/>
  <c r="N109" i="1" s="1"/>
  <c r="K109" i="1"/>
  <c r="L174" i="1"/>
  <c r="N174" i="1" s="1"/>
  <c r="K174" i="1"/>
  <c r="K148" i="1"/>
  <c r="L148" i="1"/>
  <c r="N148" i="1" s="1"/>
  <c r="K131" i="1"/>
  <c r="L131" i="1"/>
  <c r="N131" i="1" s="1"/>
  <c r="L178" i="1"/>
  <c r="N178" i="1" s="1"/>
  <c r="K178" i="1"/>
  <c r="L162" i="1"/>
  <c r="N162" i="1" s="1"/>
  <c r="K162" i="1"/>
  <c r="K108" i="1"/>
  <c r="L108" i="1"/>
  <c r="N108" i="1" s="1"/>
  <c r="L163" i="1"/>
  <c r="N163" i="1" s="1"/>
  <c r="K163" i="1"/>
  <c r="L136" i="1"/>
  <c r="N136" i="1" s="1"/>
  <c r="K136" i="1"/>
  <c r="L119" i="1"/>
  <c r="N119" i="1" s="1"/>
  <c r="K119" i="1"/>
  <c r="L184" i="1"/>
  <c r="N184" i="1" s="1"/>
  <c r="K184" i="1"/>
  <c r="L142" i="1"/>
  <c r="N142" i="1" s="1"/>
  <c r="K142" i="1"/>
  <c r="L117" i="1"/>
  <c r="N117" i="1" s="1"/>
  <c r="K117" i="1"/>
  <c r="L182" i="1"/>
  <c r="N182" i="1" s="1"/>
  <c r="K182" i="1"/>
  <c r="K156" i="1"/>
  <c r="L156" i="1"/>
  <c r="N156" i="1" s="1"/>
  <c r="K139" i="1"/>
  <c r="L139" i="1"/>
  <c r="N139" i="1" s="1"/>
  <c r="L106" i="1"/>
  <c r="N106" i="1" s="1"/>
  <c r="K106" i="1"/>
  <c r="L171" i="1"/>
  <c r="N171" i="1" s="1"/>
  <c r="K171" i="1"/>
  <c r="L129" i="1"/>
  <c r="N129" i="1" s="1"/>
  <c r="K129" i="1"/>
  <c r="L133" i="1"/>
  <c r="N133" i="1" s="1"/>
  <c r="K133" i="1"/>
  <c r="K181" i="1"/>
  <c r="L181" i="1"/>
  <c r="N181" i="1" s="1"/>
  <c r="L144" i="1"/>
  <c r="N144" i="1" s="1"/>
  <c r="K144" i="1"/>
  <c r="L127" i="1"/>
  <c r="N127" i="1" s="1"/>
  <c r="K127" i="1"/>
  <c r="L121" i="1"/>
  <c r="N121" i="1" s="1"/>
  <c r="K121" i="1"/>
  <c r="L150" i="1"/>
  <c r="N150" i="1" s="1"/>
  <c r="K150" i="1"/>
  <c r="L125" i="1"/>
  <c r="N125" i="1" s="1"/>
  <c r="K125" i="1"/>
  <c r="L113" i="1"/>
  <c r="N113" i="1" s="1"/>
  <c r="K113" i="1"/>
  <c r="K164" i="1"/>
  <c r="L164" i="1"/>
  <c r="N164" i="1" s="1"/>
  <c r="K147" i="1"/>
  <c r="L147" i="1"/>
  <c r="N147" i="1" s="1"/>
  <c r="L114" i="1"/>
  <c r="N114" i="1" s="1"/>
  <c r="K114" i="1"/>
  <c r="L179" i="1"/>
  <c r="N179" i="1" s="1"/>
  <c r="K179" i="1"/>
  <c r="K211" i="1"/>
  <c r="L211" i="1"/>
  <c r="N211" i="1" s="1"/>
  <c r="K228" i="1"/>
  <c r="L228" i="1"/>
  <c r="N228" i="1" s="1"/>
  <c r="L245" i="1"/>
  <c r="N245" i="1" s="1"/>
  <c r="K245" i="1"/>
  <c r="K198" i="1"/>
  <c r="L198" i="1"/>
  <c r="N198" i="1" s="1"/>
  <c r="K207" i="1"/>
  <c r="L207" i="1"/>
  <c r="N207" i="1" s="1"/>
  <c r="K216" i="1"/>
  <c r="L216" i="1"/>
  <c r="N216" i="1" s="1"/>
  <c r="K225" i="1"/>
  <c r="L225" i="1"/>
  <c r="N225" i="1" s="1"/>
  <c r="K242" i="1"/>
  <c r="L242" i="1"/>
  <c r="N242" i="1" s="1"/>
  <c r="K203" i="1"/>
  <c r="L203" i="1"/>
  <c r="N203" i="1" s="1"/>
  <c r="K220" i="1"/>
  <c r="L220" i="1"/>
  <c r="N220" i="1" s="1"/>
  <c r="L237" i="1"/>
  <c r="N237" i="1" s="1"/>
  <c r="K237" i="1"/>
  <c r="K190" i="1"/>
  <c r="L190" i="1"/>
  <c r="N190" i="1" s="1"/>
  <c r="K199" i="1"/>
  <c r="L199" i="1"/>
  <c r="N199" i="1" s="1"/>
  <c r="K208" i="1"/>
  <c r="L208" i="1"/>
  <c r="N208" i="1" s="1"/>
  <c r="K217" i="1"/>
  <c r="L217" i="1"/>
  <c r="N217" i="1" s="1"/>
  <c r="K234" i="1"/>
  <c r="L234" i="1"/>
  <c r="N234" i="1" s="1"/>
  <c r="K195" i="1"/>
  <c r="L195" i="1"/>
  <c r="N195" i="1" s="1"/>
  <c r="K212" i="1"/>
  <c r="L212" i="1"/>
  <c r="N212" i="1" s="1"/>
  <c r="L229" i="1"/>
  <c r="N229" i="1" s="1"/>
  <c r="K229" i="1"/>
  <c r="K246" i="1"/>
  <c r="L246" i="1"/>
  <c r="N246" i="1" s="1"/>
  <c r="K191" i="1"/>
  <c r="L191" i="1"/>
  <c r="N191" i="1" s="1"/>
  <c r="K200" i="1"/>
  <c r="L200" i="1"/>
  <c r="N200" i="1" s="1"/>
  <c r="K209" i="1"/>
  <c r="L209" i="1"/>
  <c r="N209" i="1" s="1"/>
  <c r="K226" i="1"/>
  <c r="L226" i="1"/>
  <c r="N226" i="1" s="1"/>
  <c r="K187" i="1"/>
  <c r="L187" i="1"/>
  <c r="N187" i="1" s="1"/>
  <c r="K204" i="1"/>
  <c r="L204" i="1"/>
  <c r="N204" i="1" s="1"/>
  <c r="L221" i="1"/>
  <c r="N221" i="1" s="1"/>
  <c r="K221" i="1"/>
  <c r="K238" i="1"/>
  <c r="L238" i="1"/>
  <c r="N238" i="1" s="1"/>
  <c r="K247" i="1"/>
  <c r="L247" i="1"/>
  <c r="N247" i="1" s="1"/>
  <c r="K192" i="1"/>
  <c r="L192" i="1"/>
  <c r="N192" i="1" s="1"/>
  <c r="K201" i="1"/>
  <c r="L201" i="1"/>
  <c r="N201" i="1" s="1"/>
  <c r="K218" i="1"/>
  <c r="L218" i="1"/>
  <c r="N218" i="1" s="1"/>
  <c r="K243" i="1"/>
  <c r="L243" i="1"/>
  <c r="N243" i="1" s="1"/>
  <c r="K196" i="1"/>
  <c r="L196" i="1"/>
  <c r="N196" i="1" s="1"/>
  <c r="L213" i="1"/>
  <c r="N213" i="1" s="1"/>
  <c r="K213" i="1"/>
  <c r="K230" i="1"/>
  <c r="L230" i="1"/>
  <c r="N230" i="1" s="1"/>
  <c r="K239" i="1"/>
  <c r="L239" i="1"/>
  <c r="N239" i="1" s="1"/>
  <c r="K248" i="1"/>
  <c r="L248" i="1"/>
  <c r="N248" i="1" s="1"/>
  <c r="K193" i="1"/>
  <c r="L193" i="1"/>
  <c r="N193" i="1" s="1"/>
  <c r="K210" i="1"/>
  <c r="L210" i="1"/>
  <c r="N210" i="1" s="1"/>
  <c r="K235" i="1"/>
  <c r="L235" i="1"/>
  <c r="N235" i="1" s="1"/>
  <c r="K188" i="1"/>
  <c r="L188" i="1"/>
  <c r="N188" i="1" s="1"/>
  <c r="L205" i="1"/>
  <c r="N205" i="1" s="1"/>
  <c r="K205" i="1"/>
  <c r="K222" i="1"/>
  <c r="L222" i="1"/>
  <c r="N222" i="1" s="1"/>
  <c r="K231" i="1"/>
  <c r="L231" i="1"/>
  <c r="N231" i="1" s="1"/>
  <c r="K240" i="1"/>
  <c r="L240" i="1"/>
  <c r="N240" i="1" s="1"/>
  <c r="K185" i="1"/>
  <c r="L185" i="1"/>
  <c r="N185" i="1" s="1"/>
  <c r="K202" i="1"/>
  <c r="L202" i="1"/>
  <c r="N202" i="1" s="1"/>
  <c r="K227" i="1"/>
  <c r="L227" i="1"/>
  <c r="N227" i="1" s="1"/>
  <c r="K244" i="1"/>
  <c r="L244" i="1"/>
  <c r="N244" i="1" s="1"/>
  <c r="L197" i="1"/>
  <c r="N197" i="1" s="1"/>
  <c r="K197" i="1"/>
  <c r="K214" i="1"/>
  <c r="L214" i="1"/>
  <c r="N214" i="1" s="1"/>
  <c r="K223" i="1"/>
  <c r="L223" i="1"/>
  <c r="N223" i="1" s="1"/>
  <c r="K232" i="1"/>
  <c r="L232" i="1"/>
  <c r="N232" i="1" s="1"/>
  <c r="K241" i="1"/>
  <c r="L241" i="1"/>
  <c r="N241" i="1" s="1"/>
  <c r="K194" i="1"/>
  <c r="L194" i="1"/>
  <c r="N194" i="1" s="1"/>
  <c r="K219" i="1"/>
  <c r="L219" i="1"/>
  <c r="N219" i="1" s="1"/>
  <c r="K236" i="1"/>
  <c r="L236" i="1"/>
  <c r="N236" i="1" s="1"/>
  <c r="L189" i="1"/>
  <c r="N189" i="1" s="1"/>
  <c r="K189" i="1"/>
  <c r="K206" i="1"/>
  <c r="L206" i="1"/>
  <c r="N206" i="1" s="1"/>
  <c r="K215" i="1"/>
  <c r="L215" i="1"/>
  <c r="N215" i="1" s="1"/>
  <c r="K224" i="1"/>
  <c r="L224" i="1"/>
  <c r="N224" i="1" s="1"/>
  <c r="K233" i="1"/>
  <c r="L233" i="1"/>
  <c r="N233" i="1" s="1"/>
  <c r="K186" i="1"/>
  <c r="L186" i="1"/>
  <c r="N186" i="1" s="1"/>
  <c r="K13" i="1"/>
  <c r="L13" i="1"/>
  <c r="N13" i="1" s="1"/>
  <c r="K16" i="1"/>
  <c r="L16" i="1"/>
  <c r="N16" i="1" s="1"/>
  <c r="K18" i="1"/>
  <c r="L18" i="1"/>
  <c r="N18" i="1" s="1"/>
  <c r="K12" i="1"/>
  <c r="L12" i="1"/>
  <c r="K23" i="1"/>
  <c r="L23" i="1"/>
  <c r="N23" i="1" s="1"/>
  <c r="K14" i="1"/>
  <c r="L14" i="1"/>
  <c r="N14" i="1" s="1"/>
  <c r="K25" i="1"/>
  <c r="L25" i="1"/>
  <c r="N25" i="1" s="1"/>
  <c r="K21" i="1"/>
  <c r="L21" i="1"/>
  <c r="N21" i="1" s="1"/>
  <c r="K15" i="1"/>
  <c r="L15" i="1"/>
  <c r="N15" i="1" s="1"/>
  <c r="K17" i="1"/>
  <c r="L17" i="1"/>
  <c r="N17" i="1" s="1"/>
  <c r="K19" i="1"/>
  <c r="L19" i="1"/>
  <c r="N19" i="1" s="1"/>
  <c r="K20" i="1"/>
  <c r="L20" i="1"/>
  <c r="N20" i="1" s="1"/>
  <c r="K22" i="1"/>
  <c r="L22" i="1"/>
  <c r="N22" i="1" s="1"/>
  <c r="K24" i="1"/>
  <c r="L24" i="1"/>
  <c r="N24" i="1" s="1"/>
  <c r="K11" i="1"/>
  <c r="N168" i="1" l="1"/>
  <c r="N249" i="1"/>
  <c r="N93" i="1"/>
  <c r="N81" i="1"/>
  <c r="N12" i="1"/>
  <c r="L250" i="1"/>
  <c r="I250" i="1"/>
  <c r="N78" i="1" l="1"/>
  <c r="N250" i="1" s="1"/>
  <c r="J250" i="1"/>
  <c r="F250" i="1"/>
</calcChain>
</file>

<file path=xl/sharedStrings.xml><?xml version="1.0" encoding="utf-8"?>
<sst xmlns="http://schemas.openxmlformats.org/spreadsheetml/2006/main" count="748" uniqueCount="364">
  <si>
    <t>Valor estimado do imóvel (por m² conforme memória)</t>
  </si>
  <si>
    <t>Valor estimado de manutenção preventiva e corretiva do imovel (R$)</t>
  </si>
  <si>
    <t>Nº</t>
  </si>
  <si>
    <t>TOTAL</t>
  </si>
  <si>
    <t>VALOR TOTAL MANUTENÇÃO ESTIMADO</t>
  </si>
  <si>
    <t xml:space="preserve">Memórioa de Cálculo </t>
  </si>
  <si>
    <t>ANEXO II - MEMÓRIA DE CÁLCULO</t>
  </si>
  <si>
    <t>Valor médio do m² de áreas edificadas:</t>
  </si>
  <si>
    <t>Valor médio do m² de áreas de terreno:</t>
  </si>
  <si>
    <t>Observação</t>
  </si>
  <si>
    <t>Percentual médio do custo de manutenção dos imóveis - área construída</t>
  </si>
  <si>
    <t>valor utilizado</t>
  </si>
  <si>
    <t>TÍTULO:</t>
  </si>
  <si>
    <t>Percentual médio de área de terreno (externa à área construída dos imóveis que não possuem tal informação cadastrada:</t>
  </si>
  <si>
    <t>da área construída</t>
  </si>
  <si>
    <t>BASE:</t>
  </si>
  <si>
    <t>EMOP/SCO/SINAPI</t>
  </si>
  <si>
    <t>MÊS/ANO DE REF.:</t>
  </si>
  <si>
    <t>REG. TRIBUTAÇÃO:</t>
  </si>
  <si>
    <t>DESONERADO</t>
  </si>
  <si>
    <t>OBJETO</t>
  </si>
  <si>
    <t>OBJETO:</t>
  </si>
  <si>
    <t>Valor obtido da tabela CUB GI ref. ago/2022 em referência ao menor valor obtido para áreas com vão livre aberto, no caso galpões, podendo ser aplicados para fins de terrenos ou similares.</t>
  </si>
  <si>
    <t>SEDE</t>
  </si>
  <si>
    <t>Percentual médio do custo de manutenção dos imóveis - área de terreno</t>
  </si>
  <si>
    <t>ÁREA TERRENO</t>
  </si>
  <si>
    <t>TIPO IMÓVEL</t>
  </si>
  <si>
    <t>ENDEREÇO</t>
  </si>
  <si>
    <t>ÁREA TOTAL</t>
  </si>
  <si>
    <t>ÁREA EDIFICAÇÃO</t>
  </si>
  <si>
    <t>Considerando os valores individualizados identificados em relação a cada um dos imóveis, para se chegar ao dimensionamento do custo do projeto, buscou-se a literatura relacionada ao tema, tendo sido identificado que estudos realizados por especialista na área — JOHN,BONIN (1988) apresenta um percentual de 0.7% a 3.4% do custo da edificação para sua manutenção anual, de acordo com a idade do prédio. Diante da característica dos imóveis e do tempo médio de aquisição dos imóveis (32 anos em média), optou-se por utilizar um percentual com nível mais baixo visando não onerar de modo elevado o projeto, de forma a torná-lo inviável. Para tanto, aplicou-se o percentual de 3,4% para áreas edificadas e 0,7% para áreas de terreno.</t>
  </si>
  <si>
    <t>BAIRRO</t>
  </si>
  <si>
    <t>CLINICA DA FAMÍLIA</t>
  </si>
  <si>
    <t xml:space="preserve">Rua Getúlio Borges Rodrigues </t>
  </si>
  <si>
    <t>BOA SORTE</t>
  </si>
  <si>
    <t>UNIDADE DE SAÚDE</t>
  </si>
  <si>
    <t>Rua Álvaro Rego Millen Ferreira, 57</t>
  </si>
  <si>
    <t>9 DE ABRIL</t>
  </si>
  <si>
    <t>Av Tenente José Eduardo, 200</t>
  </si>
  <si>
    <t>ANO BOM</t>
  </si>
  <si>
    <t>Rua Adolpf Klotz</t>
  </si>
  <si>
    <t>SANTA ROSA</t>
  </si>
  <si>
    <t xml:space="preserve">Av João Chiesse Filho, n312 </t>
  </si>
  <si>
    <t>CENTRO</t>
  </si>
  <si>
    <t>Rua Santo Afonso, nº26</t>
  </si>
  <si>
    <t xml:space="preserve">SÃO JUDAS </t>
  </si>
  <si>
    <t>Rua Ismael Penha Vilela , s/n</t>
  </si>
  <si>
    <t>AMPARO</t>
  </si>
  <si>
    <t>Rua Prof. Nilza da Silva Santos, 58</t>
  </si>
  <si>
    <t>VILA MARIA</t>
  </si>
  <si>
    <t>COMPEXO DE SAÚDE</t>
  </si>
  <si>
    <t>Rua Pinto Ribeiro, n 105</t>
  </si>
  <si>
    <t>CLINÍCA DA FAMÍLIA</t>
  </si>
  <si>
    <t>Rua Major Jose Bento, nº 1889</t>
  </si>
  <si>
    <t>VILA NOVA</t>
  </si>
  <si>
    <t>Rua Amelia Furtado</t>
  </si>
  <si>
    <t>VALE DO PARAÍBA</t>
  </si>
  <si>
    <t xml:space="preserve">Av Dr Francisco Vilela Andrade Neto, nº 337 </t>
  </si>
  <si>
    <t xml:space="preserve">Av Waldomiro Peres Gonçalves, nº 2.195 </t>
  </si>
  <si>
    <t>MANGUEIRA</t>
  </si>
  <si>
    <t>RESIDENCIA TERAPEUTICA</t>
  </si>
  <si>
    <t xml:space="preserve">Av. Domingos Mariano, nº 833 - fundos </t>
  </si>
  <si>
    <t xml:space="preserve">Av. Domingos Mariano, nº 833 SB </t>
  </si>
  <si>
    <t xml:space="preserve">Av. Pref. João Chiesse Filho, nº 1.100 </t>
  </si>
  <si>
    <t xml:space="preserve">Est. Gov. Chagas Freitas, nº 2.910 </t>
  </si>
  <si>
    <t>COLONIA</t>
  </si>
  <si>
    <t xml:space="preserve">Est. José Gonçalves Rebollas, nº 2.596 </t>
  </si>
  <si>
    <t>SIDERLANDIA</t>
  </si>
  <si>
    <t xml:space="preserve">Rua Antonio Venturelli Neto, nº 126 </t>
  </si>
  <si>
    <t>BOA VISTA I</t>
  </si>
  <si>
    <t xml:space="preserve">Rua Antonio Moraes, nº 40 </t>
  </si>
  <si>
    <t>SANTA CLARA</t>
  </si>
  <si>
    <t xml:space="preserve">Rua Braulio Cunha, nº 70 </t>
  </si>
  <si>
    <t xml:space="preserve">Rua Antônio Leal de Souza, nº 291 </t>
  </si>
  <si>
    <t>RIALTO</t>
  </si>
  <si>
    <t xml:space="preserve">Rua Aylton Alves, nº 135 </t>
  </si>
  <si>
    <t>SÃO LUIZ</t>
  </si>
  <si>
    <t xml:space="preserve">Rua B, nº 640 </t>
  </si>
  <si>
    <t>ROSELÂNDIA</t>
  </si>
  <si>
    <t>Rua Cristovão Leal, nº 43</t>
  </si>
  <si>
    <t xml:space="preserve">Rua das Flores, nº 44 </t>
  </si>
  <si>
    <t>VISTA ALEGRE</t>
  </si>
  <si>
    <t xml:space="preserve">Rua Espirito Santo, nº 140 </t>
  </si>
  <si>
    <t>VILA CORINGA</t>
  </si>
  <si>
    <t xml:space="preserve">R. São Joaquim </t>
  </si>
  <si>
    <t xml:space="preserve">Rua Getúlio B. Rodrigues, nº 210 </t>
  </si>
  <si>
    <t xml:space="preserve">Rua Professor José de Alencar - nº 507 </t>
  </si>
  <si>
    <t>GOIABAL</t>
  </si>
  <si>
    <t>Rua João Afonso Borges, nº 900</t>
  </si>
  <si>
    <t>VILA INDEPENDENCIA</t>
  </si>
  <si>
    <t xml:space="preserve">Rua João Maciel, nº 67 </t>
  </si>
  <si>
    <t>VILA ELMIRA</t>
  </si>
  <si>
    <t xml:space="preserve">Rua João Wayda, nº 75 </t>
  </si>
  <si>
    <t xml:space="preserve">Rua João Xavier Itaboray, nº 1.301 </t>
  </si>
  <si>
    <t>JULIO CARUSO</t>
  </si>
  <si>
    <t>Rua Joaquim Fagundes Ferreira, nº 70</t>
  </si>
  <si>
    <t>VILA URSULINO</t>
  </si>
  <si>
    <t xml:space="preserve">Rua José Hipólito, nº1.386 </t>
  </si>
  <si>
    <t>COTIARA</t>
  </si>
  <si>
    <t xml:space="preserve">Rua Martins Tostes, nº 185 </t>
  </si>
  <si>
    <t>FLORIANO</t>
  </si>
  <si>
    <t>Rua Profº Pedro Vaz, nº 57</t>
  </si>
  <si>
    <t xml:space="preserve">Rua Pinto Ribeiro, nº 205 </t>
  </si>
  <si>
    <t xml:space="preserve">Rua Prof. Nilza da S. Santos, nº 58 </t>
  </si>
  <si>
    <t xml:space="preserve">Rua Prof. Pedro Vaz, nº 232 </t>
  </si>
  <si>
    <t>Rua São Vicente, nº 102/201</t>
  </si>
  <si>
    <t>KM 4</t>
  </si>
  <si>
    <t xml:space="preserve">Rua Sete de Setembro, nº 380 </t>
  </si>
  <si>
    <t xml:space="preserve">Rua Tenente José Eduardo, nº 285 </t>
  </si>
  <si>
    <t xml:space="preserve">Rua U, nº 98 </t>
  </si>
  <si>
    <t>PARAISO</t>
  </si>
  <si>
    <t xml:space="preserve">Rua Um, nº 223 </t>
  </si>
  <si>
    <t>VILA PRINCIPAL</t>
  </si>
  <si>
    <t>Rua Um, nº 209 - Santa Rita</t>
  </si>
  <si>
    <t>SANTA RITA</t>
  </si>
  <si>
    <t>Travessa Um, nº 28</t>
  </si>
  <si>
    <t>MONTE CRISTO</t>
  </si>
  <si>
    <t xml:space="preserve">Av. Orlando Brandão, nº 367 </t>
  </si>
  <si>
    <t>VILA ORLANDELIA</t>
  </si>
  <si>
    <t xml:space="preserve">Rua Antônio de Almeida, nº 187 </t>
  </si>
  <si>
    <t>SAUDADE</t>
  </si>
  <si>
    <t>Rua Renata Belló, nº 784</t>
  </si>
  <si>
    <t>SANTA MARIA II</t>
  </si>
  <si>
    <t xml:space="preserve">Rua Felipe Camarão, nº 25 </t>
  </si>
  <si>
    <t>NOVA ESPERANÇA</t>
  </si>
  <si>
    <t>Rua Um, nº 226</t>
  </si>
  <si>
    <t>SANTA RITA CASSIA</t>
  </si>
  <si>
    <t>Av. Presidente Kennedy, nº 1.576</t>
  </si>
  <si>
    <t>VILA DELGADO</t>
  </si>
  <si>
    <t>Rua Dr. Pinto Ribeiro - nº 476</t>
  </si>
  <si>
    <t xml:space="preserve">Rua Maria Luiza Gonzaga, nº 249 </t>
  </si>
  <si>
    <t>Travessa Cabral, nº 804</t>
  </si>
  <si>
    <t xml:space="preserve">Rua Luiz Ponce, nº 213 </t>
  </si>
  <si>
    <t>Rua Curitiba, s/nº</t>
  </si>
  <si>
    <t>GETULIO VARGAS</t>
  </si>
  <si>
    <t xml:space="preserve">Rua João Xavier Itaboray, nº 355 </t>
  </si>
  <si>
    <t>BOA VISTA II</t>
  </si>
  <si>
    <t xml:space="preserve">Est. Gov. Chagas Freitas, nº 636 </t>
  </si>
  <si>
    <t>BOCAININHA</t>
  </si>
  <si>
    <t xml:space="preserve">Rua Horacio Silva, nº 34 </t>
  </si>
  <si>
    <t>SÃO FRANCISCO DE ASSIS</t>
  </si>
  <si>
    <t xml:space="preserve">Rua José Luciano Ferreira, nº 27 </t>
  </si>
  <si>
    <t>JARDIM PRIMAVERA</t>
  </si>
  <si>
    <t xml:space="preserve">Rua Antonieta Rodrigues Martins, s/nº </t>
  </si>
  <si>
    <t>PITEIRAS</t>
  </si>
  <si>
    <t>UNIDADE HOSPITALAR</t>
  </si>
  <si>
    <t xml:space="preserve">Av. Tenente José Eduardo, nº 210 </t>
  </si>
  <si>
    <t>UNIDADE DE PRONTO ATENDIMENTO</t>
  </si>
  <si>
    <t>Rua Luiz Ponce, nº 263 A</t>
  </si>
  <si>
    <t xml:space="preserve">Rua Braulio Cunha, nº 54 </t>
  </si>
  <si>
    <t>Rua Luis Ponce, 263 - Centro</t>
  </si>
  <si>
    <t>PARQUE</t>
  </si>
  <si>
    <t xml:space="preserve">Av. Pref. João Chiesse Filho, 1102 </t>
  </si>
  <si>
    <t xml:space="preserve">R. Elza Maia de Amorim, N°3538 </t>
  </si>
  <si>
    <t>CULTURAL</t>
  </si>
  <si>
    <t>Rua Dário Aragão, n° 2</t>
  </si>
  <si>
    <t>Rua Cristóvão Leal, S/N</t>
  </si>
  <si>
    <t xml:space="preserve">R. Custodio Ferreira Leite, S/N, </t>
  </si>
  <si>
    <t>Rua Dezessete, 118</t>
  </si>
  <si>
    <t xml:space="preserve">BOA SORTE </t>
  </si>
  <si>
    <t>R. Maj. Luiz Alves</t>
  </si>
  <si>
    <t>Endereço diversos (Informaremos apenas metragem total)</t>
  </si>
  <si>
    <t>DISTRITOS</t>
  </si>
  <si>
    <t>Rua Oscar da Silva Marins, 252</t>
  </si>
  <si>
    <t>R. Adolpho Klotz, 837</t>
  </si>
  <si>
    <t xml:space="preserve">R. Bernardino Inácio Silva, 37 </t>
  </si>
  <si>
    <t>Rua Álvaro Rego Millen, nº 175</t>
  </si>
  <si>
    <t>NOVE DE ABRIL</t>
  </si>
  <si>
    <t>UNIDADE ESCOLAR</t>
  </si>
  <si>
    <t>R. Cristóvão Leal, nº255</t>
  </si>
  <si>
    <t xml:space="preserve">R. Padre Ernesto Zaramela, 160 </t>
  </si>
  <si>
    <t>Rod. Eng. Alexandre Drable</t>
  </si>
  <si>
    <t>Praça Leopoldo Monteiro da Silva, RJ-143</t>
  </si>
  <si>
    <t xml:space="preserve">R. Arthur Oscar, S/n </t>
  </si>
  <si>
    <t xml:space="preserve">R. Osório Gomes de Brito, 913 </t>
  </si>
  <si>
    <t xml:space="preserve">Av. Cristiano dos Reis Meireles Filho, 905 </t>
  </si>
  <si>
    <t xml:space="preserve">R. Moisés Braga Lima, 442 </t>
  </si>
  <si>
    <t xml:space="preserve">R. Antônio da Silva Réis, 22 </t>
  </si>
  <si>
    <t xml:space="preserve">R. João Xavier Itaboraí, 25 </t>
  </si>
  <si>
    <t>BOA VISTA ll</t>
  </si>
  <si>
    <t xml:space="preserve">R. Isalino Gomes da Silva </t>
  </si>
  <si>
    <t>PARAÍSO</t>
  </si>
  <si>
    <t xml:space="preserve">R. Geraldo José de Freitas, 42 </t>
  </si>
  <si>
    <t>BOA VISTA l</t>
  </si>
  <si>
    <t xml:space="preserve">R. Miguel Gomes de Souza, 103 </t>
  </si>
  <si>
    <t xml:space="preserve">R. Jandir Luís da Rocha, 284 </t>
  </si>
  <si>
    <t xml:space="preserve">R. Profa. Lúcia Rosa da Silva Bendia, 1000 </t>
  </si>
  <si>
    <t>CAJUEIRO</t>
  </si>
  <si>
    <t xml:space="preserve">R. Heckel Tavares, 50 </t>
  </si>
  <si>
    <t>SANTA INES</t>
  </si>
  <si>
    <t xml:space="preserve">Rua Sete, 407 </t>
  </si>
  <si>
    <t xml:space="preserve">R. Joaquim Maria da Silva, 53 </t>
  </si>
  <si>
    <t>JARDIM AMÉRICA</t>
  </si>
  <si>
    <t xml:space="preserve">Rua Joao Afonso Borges, 932  </t>
  </si>
  <si>
    <t xml:space="preserve">R. Cândido Teodoro de Souza, 243 </t>
  </si>
  <si>
    <t xml:space="preserve">Avenida Valdomiro Perez Goncalves, 1239 </t>
  </si>
  <si>
    <t xml:space="preserve">R. Dois, 76 </t>
  </si>
  <si>
    <t>VILA NATAL</t>
  </si>
  <si>
    <t xml:space="preserve">R. Santa Rita de Cássia, 10 </t>
  </si>
  <si>
    <t>SÃO JUDAS TADEU</t>
  </si>
  <si>
    <t xml:space="preserve">Rua Ariobaldo da Rocha Pímentel, 36 </t>
  </si>
  <si>
    <t xml:space="preserve">R. Um, 213 </t>
  </si>
  <si>
    <t xml:space="preserve">Alameda 4, 170, Km 263 </t>
  </si>
  <si>
    <t>SAO SEBASTIÃO</t>
  </si>
  <si>
    <t xml:space="preserve">Praca Souza Meneses, 139 </t>
  </si>
  <si>
    <t xml:space="preserve">Praça Nossa Sra. dos Remédios </t>
  </si>
  <si>
    <t xml:space="preserve">R. José Gonçalves Rebolas, 1250 </t>
  </si>
  <si>
    <t xml:space="preserve">R. José Gonçalves Rebolas nº 3501 </t>
  </si>
  <si>
    <t>SIDERLÂNDIA</t>
  </si>
  <si>
    <t>R. São Vicente nº164</t>
  </si>
  <si>
    <t>SÃO VICENTE</t>
  </si>
  <si>
    <t xml:space="preserve">Av. Min. Amaral Peixoto, 1053 </t>
  </si>
  <si>
    <t>JARDIM BOA VISTA</t>
  </si>
  <si>
    <t xml:space="preserve">R. e, 13 </t>
  </si>
  <si>
    <t xml:space="preserve">Rua Joaquim Batista da Silva, 22/23 </t>
  </si>
  <si>
    <t>Rua Amelia Furtado Do Valle, 143</t>
  </si>
  <si>
    <t xml:space="preserve">Rua Belo Horizonte, 278 </t>
  </si>
  <si>
    <t>GETÚLIO VARGAS</t>
  </si>
  <si>
    <t xml:space="preserve">R. São Salvador, 32 </t>
  </si>
  <si>
    <t xml:space="preserve">R. Maria Luísa Gonzaga, 135 </t>
  </si>
  <si>
    <t>R. Antônio De Almeida nª222</t>
  </si>
  <si>
    <t xml:space="preserve">R. João Batista Ataíde, 140 </t>
  </si>
  <si>
    <t xml:space="preserve">R. Prof. Nilza da Silva Santos, 58 </t>
  </si>
  <si>
    <t xml:space="preserve">Rua Horácio Silva, 395 </t>
  </si>
  <si>
    <t>Rua Horácio Silva, 215</t>
  </si>
  <si>
    <t xml:space="preserve">Rua São Lucas, 190 </t>
  </si>
  <si>
    <t>SANTA IZABEL</t>
  </si>
  <si>
    <t xml:space="preserve">Estr. Fazenda dos Coqueiros, 55 </t>
  </si>
  <si>
    <t>ANTÔNIO ROCHA</t>
  </si>
  <si>
    <t xml:space="preserve">Estr. Gov. Chagas Freitas, 2901 </t>
  </si>
  <si>
    <t>COLÔNIA ST ANTÔNIO</t>
  </si>
  <si>
    <t xml:space="preserve">Rua Vereador Joaquim Boa Morte, 269 </t>
  </si>
  <si>
    <t>Rua Sao Joao, 135</t>
  </si>
  <si>
    <t xml:space="preserve">R. D, 208 </t>
  </si>
  <si>
    <t xml:space="preserve">Rua Dr Jose Alves Caldeira, 01 </t>
  </si>
  <si>
    <t xml:space="preserve">R. Demócrito de Souza Pinto, 80 </t>
  </si>
  <si>
    <t xml:space="preserve">R. Ari Fontenele, 493 </t>
  </si>
  <si>
    <t xml:space="preserve">R. Arthur Oscar, 300 </t>
  </si>
  <si>
    <t xml:space="preserve">R. Tancredo Rodrigues de Paula, 341 </t>
  </si>
  <si>
    <t xml:space="preserve">R. Santa Luzia, 139 </t>
  </si>
  <si>
    <t>R. 7 de Setembro</t>
  </si>
  <si>
    <t>BELO HORIZONTE</t>
  </si>
  <si>
    <t xml:space="preserve">R. José Jorge dos Reis Meireles, 461 </t>
  </si>
  <si>
    <t xml:space="preserve">R. Francisca Maria de Jesus, 155 </t>
  </si>
  <si>
    <t xml:space="preserve">R. Pref. Féres Nader, 48 </t>
  </si>
  <si>
    <t>SÃO LUIS</t>
  </si>
  <si>
    <t xml:space="preserve">R. Denisar Arneiro, 216 </t>
  </si>
  <si>
    <t xml:space="preserve">R. José Thomaz Cordeiro, 71 </t>
  </si>
  <si>
    <t>SÃO PEDRO</t>
  </si>
  <si>
    <t>R. Francisca de Jesus, 53</t>
  </si>
  <si>
    <t xml:space="preserve">R. Aristides Ferreira, 1073 </t>
  </si>
  <si>
    <t xml:space="preserve">R. Melvin Jones, 470 </t>
  </si>
  <si>
    <t xml:space="preserve">R. da Imprensa, 189 </t>
  </si>
  <si>
    <t xml:space="preserve">R. Cabo Cesário, 92 </t>
  </si>
  <si>
    <t>R. Ari Fontenele, 649</t>
  </si>
  <si>
    <t>R. Cristóvão Leal, 121</t>
  </si>
  <si>
    <t xml:space="preserve">Avenida Siqueira Campos, 0
</t>
  </si>
  <si>
    <t>BOM PASTOR</t>
  </si>
  <si>
    <t xml:space="preserve">Lot. Vilage Norte, R. São Pedro, S/N </t>
  </si>
  <si>
    <t>R. Antônio da Silva Réis, S/N</t>
  </si>
  <si>
    <t>R. M, n°80</t>
  </si>
  <si>
    <t>R. Bom Jesus, S/N</t>
  </si>
  <si>
    <t xml:space="preserve">R. Denisar Léon do Nascimento </t>
  </si>
  <si>
    <t>PRAÇA</t>
  </si>
  <si>
    <t>RUA RIO BRANCO</t>
  </si>
  <si>
    <t>RUA ALBERTO MUTEL</t>
  </si>
  <si>
    <t>RUA MONSENHOR COSTA</t>
  </si>
  <si>
    <t>RUA MAMEDE FROES DE ANDRADE</t>
  </si>
  <si>
    <t>AV. JOAQUIM LEITE</t>
  </si>
  <si>
    <t>RUA DAS MISSOES</t>
  </si>
  <si>
    <t>APOSTOLO PAULO</t>
  </si>
  <si>
    <t>AV. TENENTE JOSÉ EDUARDO</t>
  </si>
  <si>
    <t>AV. ORLANDO BRANDÃO</t>
  </si>
  <si>
    <t>RUA JOÃO VICENTE BARBOSA</t>
  </si>
  <si>
    <t>RUA ROTARY CLUB</t>
  </si>
  <si>
    <t>RUA BRÁULIO CUNHA</t>
  </si>
  <si>
    <t>RUA DÚLCE FERREIRA GALHANO</t>
  </si>
  <si>
    <t>ARY PARREIRA</t>
  </si>
  <si>
    <t>RUA ARY PARREIRA</t>
  </si>
  <si>
    <t>QUADRA</t>
  </si>
  <si>
    <t>RUA MELVIN JONES</t>
  </si>
  <si>
    <t>RUA ZELIANTE FERREIRA DE CARAVALHO</t>
  </si>
  <si>
    <t>AV. PRESIDENTE KENNEDY</t>
  </si>
  <si>
    <t>RUA GETÚLIO VARGAS</t>
  </si>
  <si>
    <t>RUA VEREADOR JOSÉ DE ALMEIDA</t>
  </si>
  <si>
    <t>ROBERTO SILVEIRA</t>
  </si>
  <si>
    <t>RUA JOSÉ MARCIANO DOS SANTOS</t>
  </si>
  <si>
    <t>RUA PREFEITO BULCÃO VIANA</t>
  </si>
  <si>
    <t>RUA MANUEL PIRES</t>
  </si>
  <si>
    <t>VILA INDEPENDÊNCIA</t>
  </si>
  <si>
    <t>RUA MANOEL FRANCISCO DE OLIVEIRA</t>
  </si>
  <si>
    <t>RUA JOÃO ALFONSO BORGES</t>
  </si>
  <si>
    <t>RUA ANTONIO DE ALMEIDA</t>
  </si>
  <si>
    <t>RUA AMI RAMOS</t>
  </si>
  <si>
    <t>RUA BEIRA RIO</t>
  </si>
  <si>
    <t>RUA ANTONIO GRACIANO DA ROCHA</t>
  </si>
  <si>
    <t>RUA MANOEL SEBASTIÃO</t>
  </si>
  <si>
    <t>RUA ANA MOURA MILWARD DE AZEVEDO</t>
  </si>
  <si>
    <t>RUA F</t>
  </si>
  <si>
    <t>CAMPO</t>
  </si>
  <si>
    <t>RUA RISOLÊTA NEVES</t>
  </si>
  <si>
    <t>RUA ´PADRE NOBERTO PRITTWITY</t>
  </si>
  <si>
    <t>RUA JOÃO DOMINGOS ARAÚJO</t>
  </si>
  <si>
    <t>RUA ARISTIDES FERREIRA</t>
  </si>
  <si>
    <t>RUA A (CONDOMINIO AYMORE)</t>
  </si>
  <si>
    <t>RUA A (VILLAGE PRIMAVERA)</t>
  </si>
  <si>
    <t>RUA GOVERNADOR FREITAS ( CINCO )</t>
  </si>
  <si>
    <t>RUA NOVE ( CINCO )</t>
  </si>
  <si>
    <t>AV. CENTRAL (CONDOMINIO NOVO HORIZONTE)</t>
  </si>
  <si>
    <t>ESTRADA GOVERNADOR VARGAS FREITAS</t>
  </si>
  <si>
    <t>RUA ANTONIO FERREIRA PINTO JR.</t>
  </si>
  <si>
    <t>RUA ANTONIO LEAL DE SOUZA</t>
  </si>
  <si>
    <t>RUA ADOLPHO KLOTZ</t>
  </si>
  <si>
    <t>RUA SARGENTO JOMIR DOS SANTOS</t>
  </si>
  <si>
    <t>MORADA VERDE</t>
  </si>
  <si>
    <t>RUA OTENILIO MACHADO</t>
  </si>
  <si>
    <t>PITEIRA</t>
  </si>
  <si>
    <t>RUA CORINA DOS SANTOS</t>
  </si>
  <si>
    <t>RUA SEBASTIÃO BONIFÁCIO QUEIRÓS</t>
  </si>
  <si>
    <t>ÁGUA COMPRIDA</t>
  </si>
  <si>
    <t>RUA FRASNCISCO GOMES</t>
  </si>
  <si>
    <t>VILA BRÍGIDA</t>
  </si>
  <si>
    <t>RUA SÃO JOÃO</t>
  </si>
  <si>
    <t>VIA SERGIO BRAGA/ DR ROBERTO LANG</t>
  </si>
  <si>
    <t>BARBARÁ</t>
  </si>
  <si>
    <t>RUA PEDRO V. SOUZA</t>
  </si>
  <si>
    <t>RUA 8</t>
  </si>
  <si>
    <t>RUA JOAQUIM MARIA</t>
  </si>
  <si>
    <t>RUA SÃO CLEMENTE</t>
  </si>
  <si>
    <t>RUA SANTA TEREZA</t>
  </si>
  <si>
    <t>RUA SÃO JOSÉ</t>
  </si>
  <si>
    <t>RUA GUIDO SERVI</t>
  </si>
  <si>
    <t>R. ÁLVARO REGO MILLEN FERREIRA n 165</t>
  </si>
  <si>
    <t>PISTA DE SKATE</t>
  </si>
  <si>
    <t>R. ÁLVARO REGO MILLEN c/ ALPHEN DE OLIVEIRA</t>
  </si>
  <si>
    <t>R. ALVARO REGO MILLEN Nº690</t>
  </si>
  <si>
    <t>JAIR ALVES DOS SANTOS</t>
  </si>
  <si>
    <t>R. JAIR ALVES DOS SANTOS C/ JOÃO XAVIER ITABORAÍ</t>
  </si>
  <si>
    <t>R. JOÃO XAVIER ITABORAÍ 171</t>
  </si>
  <si>
    <t>R. MIGUEL GOMES DE SOUZA 106</t>
  </si>
  <si>
    <t>R.JOAQUIM DE SOUZA LOBATO</t>
  </si>
  <si>
    <t>R.ANTONIO ELIAS ARBEX</t>
  </si>
  <si>
    <t>R. JOÃO XAVIER ITABORAÍ 1281</t>
  </si>
  <si>
    <t>R. MARIO AUGUSTO MEDEIROS</t>
  </si>
  <si>
    <t>SÃO CARLOS</t>
  </si>
  <si>
    <t>R. SANTINA PERREIRA DE MELO N 356</t>
  </si>
  <si>
    <t>SÃO SEBASTIÃO</t>
  </si>
  <si>
    <t>R. FRANCISCO CARLOS MEIRA C/ RUA C</t>
  </si>
  <si>
    <t>R. H - N 105</t>
  </si>
  <si>
    <t>METALURGICO</t>
  </si>
  <si>
    <t>R. JOAQUIM DE SOUZA N 389</t>
  </si>
  <si>
    <t>SANTA INÊS</t>
  </si>
  <si>
    <t>RUA NOVE Nº51</t>
  </si>
  <si>
    <t>RUA UM Nº115</t>
  </si>
  <si>
    <t>JARDIM REDENTOR</t>
  </si>
  <si>
    <t>Valor obtido da tabela CUB CAL-8 ref. dez/2023 para imóveis comerciais de padrão normal com o menor valor entre aqueles da mesma categoria.</t>
  </si>
  <si>
    <t>ANEXO I - LEVANTAMENTO DE ESTIMATIVA PARA MANUTENÇÃO CONTINUADA</t>
  </si>
  <si>
    <t>CONTRATAÇÃO DE EMPRESA ESPECIALIZADA PARA PRESTAÇÃO DE SERVIÇOS DE MANUTENÇÃO PREVENTIVA E CORRETIVA, COM ADEQUAÇÕES E MODERNIZAÇÕES, QUANDO NECESSÁRIO, DOS IMÓVEIS E BENS PÚBLICOS, INCLUSIVE PRAÇAS DO MUNICÍPIO DE BARRA MANSA</t>
  </si>
  <si>
    <t>subtotal saúde</t>
  </si>
  <si>
    <t>subtotal cultura</t>
  </si>
  <si>
    <t>subtotal educação</t>
  </si>
  <si>
    <t>subtotal manutenção urbana</t>
  </si>
  <si>
    <t>sub total administração</t>
  </si>
  <si>
    <t xml:space="preserve">ESTADO DO RIO DE JANEIRO
PREFEITURA MUNICIPAL DE BARRA MANSA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</si>
</sst>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mm/yyyy"/>
  </numFmts>
  <fonts count="11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i/>
      <sz val="10"/>
      <name val="Tahoma"/>
      <family val="2"/>
    </font>
    <font>
      <b/>
      <sz val="12"/>
      <color rgb="FF000000"/>
      <name val="Tahoma"/>
      <family val="2"/>
    </font>
    <font>
      <b/>
      <sz val="15"/>
      <color rgb="FF000000"/>
      <name val="Tahoma"/>
      <family val="2"/>
    </font>
    <font>
      <b/>
      <i/>
      <sz val="10"/>
      <color rgb="FF000000"/>
      <name val="Tahoma"/>
      <family val="2"/>
    </font>
    <font>
      <b/>
      <sz val="8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0" xfId="0" applyFont="1"/>
    <xf numFmtId="0" fontId="2" fillId="0" borderId="18" xfId="0" applyFont="1" applyBorder="1" applyAlignment="1">
      <alignment horizontal="center" vertical="top"/>
    </xf>
    <xf numFmtId="0" fontId="2" fillId="0" borderId="26" xfId="0" applyFont="1" applyBorder="1" applyAlignment="1">
      <alignment horizontal="center"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3" fontId="5" fillId="0" borderId="0" xfId="1" applyFont="1" applyFill="1" applyBorder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43" fontId="6" fillId="0" borderId="0" xfId="1" applyFont="1" applyFill="1" applyBorder="1" applyAlignment="1">
      <alignment vertical="center"/>
    </xf>
    <xf numFmtId="17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164" fontId="3" fillId="0" borderId="4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15" xfId="0" applyFont="1" applyBorder="1" applyAlignment="1">
      <alignment wrapText="1"/>
    </xf>
    <xf numFmtId="0" fontId="2" fillId="0" borderId="15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4" fontId="2" fillId="0" borderId="11" xfId="0" applyNumberFormat="1" applyFont="1" applyBorder="1"/>
    <xf numFmtId="2" fontId="2" fillId="0" borderId="15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49" fontId="9" fillId="0" borderId="31" xfId="0" applyNumberFormat="1" applyFont="1" applyBorder="1" applyAlignment="1">
      <alignment horizontal="right"/>
    </xf>
    <xf numFmtId="0" fontId="9" fillId="0" borderId="31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4" fontId="3" fillId="0" borderId="6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4" fontId="3" fillId="0" borderId="20" xfId="0" applyNumberFormat="1" applyFont="1" applyBorder="1" applyAlignment="1">
      <alignment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9" fontId="2" fillId="0" borderId="11" xfId="0" applyNumberFormat="1" applyFont="1" applyBorder="1" applyAlignment="1">
      <alignment horizontal="center"/>
    </xf>
    <xf numFmtId="0" fontId="2" fillId="0" borderId="14" xfId="0" applyFont="1" applyBorder="1"/>
    <xf numFmtId="164" fontId="2" fillId="0" borderId="15" xfId="0" applyNumberFormat="1" applyFont="1" applyBorder="1" applyAlignment="1">
      <alignment horizontal="center"/>
    </xf>
    <xf numFmtId="0" fontId="2" fillId="0" borderId="14" xfId="0" applyFont="1" applyBorder="1" applyAlignment="1">
      <alignment wrapText="1"/>
    </xf>
    <xf numFmtId="10" fontId="2" fillId="0" borderId="1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165" fontId="4" fillId="0" borderId="0" xfId="0" applyNumberFormat="1" applyFont="1" applyAlignment="1">
      <alignment horizontal="left" vertical="center" wrapText="1"/>
    </xf>
    <xf numFmtId="17" fontId="4" fillId="0" borderId="0" xfId="0" applyNumberFormat="1" applyFont="1" applyAlignment="1">
      <alignment horizontal="left" vertical="center" wrapText="1"/>
    </xf>
    <xf numFmtId="164" fontId="2" fillId="3" borderId="10" xfId="0" applyNumberFormat="1" applyFont="1" applyFill="1" applyBorder="1" applyAlignment="1">
      <alignment horizontal="center"/>
    </xf>
    <xf numFmtId="164" fontId="2" fillId="3" borderId="13" xfId="0" applyNumberFormat="1" applyFont="1" applyFill="1" applyBorder="1" applyAlignment="1">
      <alignment horizontal="center"/>
    </xf>
    <xf numFmtId="164" fontId="2" fillId="4" borderId="10" xfId="0" applyNumberFormat="1" applyFont="1" applyFill="1" applyBorder="1" applyAlignment="1">
      <alignment horizontal="center"/>
    </xf>
    <xf numFmtId="164" fontId="2" fillId="4" borderId="13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left" vertical="center" wrapText="1" indent="8"/>
    </xf>
    <xf numFmtId="0" fontId="10" fillId="0" borderId="0" xfId="0" applyFont="1" applyAlignment="1">
      <alignment horizontal="left" vertical="center" wrapText="1" indent="8"/>
    </xf>
    <xf numFmtId="0" fontId="10" fillId="0" borderId="33" xfId="0" applyFont="1" applyBorder="1" applyAlignment="1">
      <alignment horizontal="left" vertical="center" wrapText="1" indent="8"/>
    </xf>
    <xf numFmtId="0" fontId="10" fillId="0" borderId="34" xfId="0" applyFont="1" applyBorder="1" applyAlignment="1">
      <alignment horizontal="left" vertical="center" wrapText="1" indent="8"/>
    </xf>
    <xf numFmtId="0" fontId="10" fillId="0" borderId="36" xfId="0" applyFont="1" applyBorder="1" applyAlignment="1">
      <alignment horizontal="left" vertical="center" wrapText="1" indent="8"/>
    </xf>
    <xf numFmtId="0" fontId="10" fillId="0" borderId="35" xfId="0" applyFont="1" applyBorder="1" applyAlignment="1">
      <alignment horizontal="left" vertical="center" wrapText="1" indent="8"/>
    </xf>
    <xf numFmtId="0" fontId="5" fillId="0" borderId="23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 indent="9"/>
    </xf>
    <xf numFmtId="0" fontId="2" fillId="0" borderId="16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 indent="7"/>
    </xf>
    <xf numFmtId="0" fontId="10" fillId="0" borderId="23" xfId="0" applyFont="1" applyBorder="1" applyAlignment="1">
      <alignment horizontal="left" vertical="center" indent="7"/>
    </xf>
    <xf numFmtId="0" fontId="3" fillId="0" borderId="8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0" borderId="16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822960</xdr:colOff>
      <xdr:row>0</xdr:row>
      <xdr:rowOff>53340</xdr:rowOff>
    </xdr:from>
    <xdr:to>
      <xdr:col>0</xdr:col>
      <xdr:colOff>1409700</xdr:colOff>
      <xdr:row>0</xdr:row>
      <xdr:rowOff>800100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1AB1ED7-002C-43B2-8E94-77C1C1236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" y="53340"/>
          <a:ext cx="586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108857</xdr:colOff>
      <xdr:row>0</xdr:row>
      <xdr:rowOff>307238</xdr:rowOff>
    </xdr:from>
    <xdr:to>
      <xdr:col>1</xdr:col>
      <xdr:colOff>505768</xdr:colOff>
      <xdr:row>1</xdr:row>
      <xdr:rowOff>450668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71599E-C7FD-4153-833C-1DD69D7AA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57" y="307238"/>
          <a:ext cx="745254" cy="1014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80682</xdr:rowOff>
    </xdr:from>
    <xdr:to>
      <xdr:col>0</xdr:col>
      <xdr:colOff>745254</xdr:colOff>
      <xdr:row>1</xdr:row>
      <xdr:rowOff>81957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BEF694F-EC5C-4B89-89BA-08D3CB998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82"/>
          <a:ext cx="745254" cy="1014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0"/>
  <sheetViews>
    <sheetView showGridLines="0" view="pageBreakPreview" topLeftCell="A127" zoomScale="85" zoomScaleNormal="85" zoomScaleSheetLayoutView="85" workbookViewId="0">
      <selection activeCell="N2" sqref="N2"/>
    </sheetView>
  </sheetViews>
  <sheetFormatPr defaultColWidth="8.85546875" defaultRowHeight="12.75" x14ac:dyDescent="0.2"/>
  <cols>
    <col min="1" max="1" width="5" style="3" customWidth="1"/>
    <col min="2" max="2" width="28.5703125" style="14" customWidth="1"/>
    <col min="3" max="3" width="31.42578125" style="14" customWidth="1"/>
    <col min="4" max="4" width="19.28515625" style="14" customWidth="1"/>
    <col min="5" max="5" width="0.42578125" style="15" hidden="1" customWidth="1"/>
    <col min="6" max="6" width="16.140625" style="3" customWidth="1"/>
    <col min="7" max="7" width="16.7109375" style="3" customWidth="1"/>
    <col min="8" max="8" width="15.28515625" style="3" customWidth="1"/>
    <col min="9" max="9" width="22.28515625" style="3" customWidth="1"/>
    <col min="10" max="10" width="22.85546875" style="3" customWidth="1"/>
    <col min="11" max="11" width="20.140625" style="3" customWidth="1"/>
    <col min="12" max="12" width="19.7109375" style="3" customWidth="1"/>
    <col min="13" max="13" width="20.7109375" style="3" customWidth="1"/>
    <col min="14" max="14" width="19.28515625" style="3" customWidth="1"/>
    <col min="15" max="16384" width="8.85546875" style="3"/>
  </cols>
  <sheetData>
    <row r="1" spans="1:14" ht="68.45" customHeight="1" x14ac:dyDescent="0.2">
      <c r="A1" s="83" t="s">
        <v>363</v>
      </c>
      <c r="B1" s="84"/>
      <c r="C1" s="85"/>
      <c r="D1" s="1" t="s">
        <v>21</v>
      </c>
      <c r="E1" s="2"/>
      <c r="F1" s="81" t="s">
        <v>357</v>
      </c>
      <c r="G1" s="82"/>
      <c r="H1" s="82"/>
      <c r="I1" s="82"/>
      <c r="J1" s="82"/>
      <c r="K1" s="82"/>
      <c r="L1" s="82"/>
      <c r="M1" s="39"/>
      <c r="N1" s="40"/>
    </row>
    <row r="2" spans="1:14" ht="64.150000000000006" customHeight="1" thickBot="1" x14ac:dyDescent="0.25">
      <c r="A2" s="86"/>
      <c r="B2" s="87"/>
      <c r="C2" s="88"/>
      <c r="D2" s="4" t="s">
        <v>12</v>
      </c>
      <c r="E2" s="5"/>
      <c r="F2" s="78" t="s">
        <v>356</v>
      </c>
      <c r="G2" s="79"/>
      <c r="H2" s="79"/>
      <c r="I2" s="79"/>
      <c r="J2" s="79"/>
      <c r="K2" s="79"/>
      <c r="L2" s="79"/>
      <c r="M2" s="41"/>
      <c r="N2" s="42"/>
    </row>
    <row r="3" spans="1:14" s="8" customFormat="1" ht="20.45" customHeight="1" thickBot="1" x14ac:dyDescent="0.25">
      <c r="A3" s="6"/>
      <c r="B3" s="6"/>
      <c r="C3" s="64"/>
      <c r="D3" s="6"/>
      <c r="E3" s="7"/>
      <c r="F3" s="6"/>
      <c r="G3" s="6"/>
      <c r="H3" s="6"/>
      <c r="I3" s="6"/>
      <c r="K3" s="9"/>
      <c r="M3" s="89"/>
      <c r="N3" s="90"/>
    </row>
    <row r="4" spans="1:14" s="8" customFormat="1" x14ac:dyDescent="0.2">
      <c r="A4" s="80" t="s">
        <v>15</v>
      </c>
      <c r="B4" s="80"/>
      <c r="C4" s="91" t="s">
        <v>16</v>
      </c>
      <c r="D4" s="91"/>
      <c r="E4" s="7"/>
      <c r="K4" s="9"/>
    </row>
    <row r="5" spans="1:14" s="8" customFormat="1" x14ac:dyDescent="0.2">
      <c r="A5" s="80" t="s">
        <v>17</v>
      </c>
      <c r="B5" s="80"/>
      <c r="C5" s="65">
        <v>45261</v>
      </c>
      <c r="E5" s="10"/>
      <c r="J5" s="11"/>
      <c r="K5" s="12"/>
    </row>
    <row r="6" spans="1:14" s="8" customFormat="1" x14ac:dyDescent="0.2">
      <c r="A6" s="80" t="s">
        <v>18</v>
      </c>
      <c r="B6" s="80"/>
      <c r="C6" s="66" t="s">
        <v>19</v>
      </c>
      <c r="E6" s="13"/>
      <c r="K6" s="6"/>
    </row>
    <row r="7" spans="1:14" ht="28.9" customHeight="1" thickBot="1" x14ac:dyDescent="0.25">
      <c r="F7" s="92"/>
      <c r="G7" s="92"/>
      <c r="H7" s="92"/>
      <c r="I7" s="92"/>
      <c r="J7" s="92"/>
    </row>
    <row r="8" spans="1:14" ht="42.75" customHeight="1" thickBot="1" x14ac:dyDescent="0.3">
      <c r="A8" s="71"/>
      <c r="B8" s="71"/>
      <c r="C8" s="71"/>
      <c r="D8" s="71"/>
      <c r="E8" s="71"/>
      <c r="F8" s="71"/>
      <c r="I8" s="72" t="s">
        <v>0</v>
      </c>
      <c r="J8" s="73"/>
      <c r="K8" s="74"/>
      <c r="L8" s="75" t="s">
        <v>1</v>
      </c>
      <c r="M8" s="76"/>
      <c r="N8" s="77"/>
    </row>
    <row r="9" spans="1:14" ht="13.5" thickBot="1" x14ac:dyDescent="0.25">
      <c r="H9" s="16"/>
      <c r="I9" s="17">
        <f>'ANEXO II - MEMÓRIA DE CÁLCULO'!$B$6</f>
        <v>2542.2800000000002</v>
      </c>
      <c r="J9" s="18">
        <f>'ANEXO II - MEMÓRIA DE CÁLCULO'!$B$7</f>
        <v>1215.73</v>
      </c>
      <c r="K9" s="18"/>
      <c r="L9" s="19">
        <f>'ANEXO II - MEMÓRIA DE CÁLCULO'!$B$8</f>
        <v>3.4000000000000002E-2</v>
      </c>
      <c r="M9" s="19">
        <v>7.0000000000000001E-3</v>
      </c>
      <c r="N9" s="18"/>
    </row>
    <row r="10" spans="1:14" ht="26.25" thickBot="1" x14ac:dyDescent="0.25">
      <c r="A10" s="59" t="s">
        <v>2</v>
      </c>
      <c r="B10" s="60" t="s">
        <v>26</v>
      </c>
      <c r="C10" s="60" t="s">
        <v>27</v>
      </c>
      <c r="D10" s="60" t="s">
        <v>31</v>
      </c>
      <c r="E10" s="61"/>
      <c r="F10" s="61" t="s">
        <v>28</v>
      </c>
      <c r="G10" s="60" t="s">
        <v>29</v>
      </c>
      <c r="H10" s="62" t="s">
        <v>25</v>
      </c>
      <c r="I10" s="60" t="s">
        <v>29</v>
      </c>
      <c r="J10" s="62" t="s">
        <v>25</v>
      </c>
      <c r="K10" s="63" t="s">
        <v>3</v>
      </c>
      <c r="L10" s="60" t="s">
        <v>29</v>
      </c>
      <c r="M10" s="62" t="s">
        <v>25</v>
      </c>
      <c r="N10" s="63" t="s">
        <v>3</v>
      </c>
    </row>
    <row r="11" spans="1:14" x14ac:dyDescent="0.2">
      <c r="A11" s="20">
        <v>1</v>
      </c>
      <c r="B11" s="21" t="s">
        <v>32</v>
      </c>
      <c r="C11" s="22" t="s">
        <v>33</v>
      </c>
      <c r="D11" s="21" t="s">
        <v>34</v>
      </c>
      <c r="E11" s="23"/>
      <c r="F11" s="24">
        <f>G11+H11</f>
        <v>371.2</v>
      </c>
      <c r="G11" s="25">
        <v>92.8</v>
      </c>
      <c r="H11" s="26">
        <f>IF((G11*300%)&lt;200,200,G11*300%)</f>
        <v>278.39999999999998</v>
      </c>
      <c r="I11" s="27">
        <f>$I$9*G11</f>
        <v>235923.58</v>
      </c>
      <c r="J11" s="28">
        <f>$J$9*H11</f>
        <v>338459.23</v>
      </c>
      <c r="K11" s="28">
        <f t="shared" ref="K11" si="0">I11+J11</f>
        <v>574382.81000000006</v>
      </c>
      <c r="L11" s="29">
        <f>I11*$L$9</f>
        <v>8021.4</v>
      </c>
      <c r="M11" s="29">
        <f>J11*$M$9</f>
        <v>2369.21</v>
      </c>
      <c r="N11" s="30">
        <f>L11+M11</f>
        <v>10390.61</v>
      </c>
    </row>
    <row r="12" spans="1:14" x14ac:dyDescent="0.2">
      <c r="A12" s="20">
        <v>2</v>
      </c>
      <c r="B12" s="21" t="s">
        <v>35</v>
      </c>
      <c r="C12" s="22" t="s">
        <v>36</v>
      </c>
      <c r="D12" s="21" t="s">
        <v>37</v>
      </c>
      <c r="E12" s="23"/>
      <c r="F12" s="24">
        <f t="shared" ref="F12:F248" si="1">G12+H12</f>
        <v>1555.88</v>
      </c>
      <c r="G12" s="25">
        <v>388.97</v>
      </c>
      <c r="H12" s="26">
        <f t="shared" ref="H12:H75" si="2">IF((G12*300%)&lt;200,200,G12*300%)</f>
        <v>1166.9100000000001</v>
      </c>
      <c r="I12" s="27">
        <f>$I$9*G12</f>
        <v>988870.65</v>
      </c>
      <c r="J12" s="28">
        <f t="shared" ref="J12:J13" si="3">$J$9*H12</f>
        <v>1418647.49</v>
      </c>
      <c r="K12" s="28">
        <f t="shared" ref="K12:K13" si="4">I12+J12</f>
        <v>2407518.14</v>
      </c>
      <c r="L12" s="29">
        <f t="shared" ref="L12:L248" si="5">I12*$L$9</f>
        <v>33621.599999999999</v>
      </c>
      <c r="M12" s="29">
        <f t="shared" ref="M12:M248" si="6">J12*$M$9</f>
        <v>9930.5300000000007</v>
      </c>
      <c r="N12" s="30">
        <f t="shared" ref="N12:N248" si="7">L12+M12</f>
        <v>43552.13</v>
      </c>
    </row>
    <row r="13" spans="1:14" x14ac:dyDescent="0.2">
      <c r="A13" s="20">
        <v>3</v>
      </c>
      <c r="B13" s="21" t="s">
        <v>35</v>
      </c>
      <c r="C13" s="22" t="s">
        <v>38</v>
      </c>
      <c r="D13" s="21" t="s">
        <v>39</v>
      </c>
      <c r="E13" s="23"/>
      <c r="F13" s="24">
        <f t="shared" si="1"/>
        <v>1600</v>
      </c>
      <c r="G13" s="25">
        <v>400</v>
      </c>
      <c r="H13" s="26">
        <f t="shared" si="2"/>
        <v>1200</v>
      </c>
      <c r="I13" s="27">
        <f>$I$9*G13</f>
        <v>1016912</v>
      </c>
      <c r="J13" s="28">
        <f t="shared" si="3"/>
        <v>1458876</v>
      </c>
      <c r="K13" s="28">
        <f t="shared" si="4"/>
        <v>2475788</v>
      </c>
      <c r="L13" s="29">
        <f t="shared" si="5"/>
        <v>34575.01</v>
      </c>
      <c r="M13" s="29">
        <f t="shared" si="6"/>
        <v>10212.129999999999</v>
      </c>
      <c r="N13" s="30">
        <f t="shared" si="7"/>
        <v>44787.14</v>
      </c>
    </row>
    <row r="14" spans="1:14" x14ac:dyDescent="0.2">
      <c r="A14" s="20">
        <v>4</v>
      </c>
      <c r="B14" s="21" t="s">
        <v>35</v>
      </c>
      <c r="C14" s="22" t="s">
        <v>40</v>
      </c>
      <c r="D14" s="21" t="s">
        <v>41</v>
      </c>
      <c r="E14" s="23"/>
      <c r="F14" s="24">
        <f t="shared" si="1"/>
        <v>428.56</v>
      </c>
      <c r="G14" s="25">
        <v>107.14</v>
      </c>
      <c r="H14" s="26">
        <f t="shared" si="2"/>
        <v>321.42</v>
      </c>
      <c r="I14" s="27">
        <f t="shared" ref="I14:I248" si="8">$I$9*G14</f>
        <v>272379.88</v>
      </c>
      <c r="J14" s="28">
        <f t="shared" ref="J14:J248" si="9">$J$9*H14</f>
        <v>390759.94</v>
      </c>
      <c r="K14" s="28">
        <f t="shared" ref="K14:K248" si="10">I14+J14</f>
        <v>663139.81999999995</v>
      </c>
      <c r="L14" s="29">
        <f t="shared" si="5"/>
        <v>9260.92</v>
      </c>
      <c r="M14" s="29">
        <f t="shared" si="6"/>
        <v>2735.32</v>
      </c>
      <c r="N14" s="30">
        <f t="shared" si="7"/>
        <v>11996.24</v>
      </c>
    </row>
    <row r="15" spans="1:14" x14ac:dyDescent="0.2">
      <c r="A15" s="20">
        <v>5</v>
      </c>
      <c r="B15" s="21" t="s">
        <v>35</v>
      </c>
      <c r="C15" s="22" t="s">
        <v>42</v>
      </c>
      <c r="D15" s="21" t="s">
        <v>43</v>
      </c>
      <c r="E15" s="23"/>
      <c r="F15" s="24">
        <f t="shared" si="1"/>
        <v>40073.160000000003</v>
      </c>
      <c r="G15" s="25">
        <v>10018.290000000001</v>
      </c>
      <c r="H15" s="26">
        <f t="shared" si="2"/>
        <v>30054.87</v>
      </c>
      <c r="I15" s="27">
        <f t="shared" si="8"/>
        <v>25469298.300000001</v>
      </c>
      <c r="J15" s="28">
        <f t="shared" si="9"/>
        <v>36538607.109999999</v>
      </c>
      <c r="K15" s="28">
        <f t="shared" si="10"/>
        <v>62007905.409999996</v>
      </c>
      <c r="L15" s="29">
        <f t="shared" si="5"/>
        <v>865956.14</v>
      </c>
      <c r="M15" s="29">
        <f t="shared" si="6"/>
        <v>255770.25</v>
      </c>
      <c r="N15" s="30">
        <f t="shared" si="7"/>
        <v>1121726.3899999999</v>
      </c>
    </row>
    <row r="16" spans="1:14" x14ac:dyDescent="0.2">
      <c r="A16" s="20">
        <v>6</v>
      </c>
      <c r="B16" s="21" t="s">
        <v>35</v>
      </c>
      <c r="C16" s="22" t="s">
        <v>44</v>
      </c>
      <c r="D16" s="21" t="s">
        <v>45</v>
      </c>
      <c r="E16" s="23"/>
      <c r="F16" s="24">
        <f t="shared" si="1"/>
        <v>899.92</v>
      </c>
      <c r="G16" s="25">
        <v>224.98</v>
      </c>
      <c r="H16" s="26">
        <f t="shared" si="2"/>
        <v>674.94</v>
      </c>
      <c r="I16" s="27">
        <f t="shared" si="8"/>
        <v>571962.15</v>
      </c>
      <c r="J16" s="28">
        <f t="shared" si="9"/>
        <v>820544.81</v>
      </c>
      <c r="K16" s="28">
        <f t="shared" si="10"/>
        <v>1392506.96</v>
      </c>
      <c r="L16" s="29">
        <f t="shared" si="5"/>
        <v>19446.71</v>
      </c>
      <c r="M16" s="29">
        <f t="shared" si="6"/>
        <v>5743.81</v>
      </c>
      <c r="N16" s="30">
        <f t="shared" si="7"/>
        <v>25190.52</v>
      </c>
    </row>
    <row r="17" spans="1:14" x14ac:dyDescent="0.2">
      <c r="A17" s="20">
        <v>7</v>
      </c>
      <c r="B17" s="21" t="s">
        <v>35</v>
      </c>
      <c r="C17" s="22" t="s">
        <v>46</v>
      </c>
      <c r="D17" s="21" t="s">
        <v>47</v>
      </c>
      <c r="E17" s="23"/>
      <c r="F17" s="24">
        <f t="shared" si="1"/>
        <v>566.72</v>
      </c>
      <c r="G17" s="25">
        <v>141.68</v>
      </c>
      <c r="H17" s="26">
        <f t="shared" si="2"/>
        <v>425.04</v>
      </c>
      <c r="I17" s="27">
        <f t="shared" si="8"/>
        <v>360190.23</v>
      </c>
      <c r="J17" s="28">
        <f t="shared" si="9"/>
        <v>516733.88</v>
      </c>
      <c r="K17" s="28">
        <f t="shared" si="10"/>
        <v>876924.11</v>
      </c>
      <c r="L17" s="29">
        <f t="shared" si="5"/>
        <v>12246.47</v>
      </c>
      <c r="M17" s="29">
        <f t="shared" si="6"/>
        <v>3617.14</v>
      </c>
      <c r="N17" s="30">
        <f t="shared" si="7"/>
        <v>15863.61</v>
      </c>
    </row>
    <row r="18" spans="1:14" x14ac:dyDescent="0.2">
      <c r="A18" s="20">
        <v>8</v>
      </c>
      <c r="B18" s="21" t="s">
        <v>35</v>
      </c>
      <c r="C18" s="22" t="s">
        <v>48</v>
      </c>
      <c r="D18" s="21" t="s">
        <v>49</v>
      </c>
      <c r="E18" s="23"/>
      <c r="F18" s="24">
        <f t="shared" si="1"/>
        <v>771.96</v>
      </c>
      <c r="G18" s="25">
        <v>192.99</v>
      </c>
      <c r="H18" s="26">
        <f t="shared" si="2"/>
        <v>578.97</v>
      </c>
      <c r="I18" s="27">
        <f t="shared" si="8"/>
        <v>490634.62</v>
      </c>
      <c r="J18" s="28">
        <f t="shared" si="9"/>
        <v>703871.2</v>
      </c>
      <c r="K18" s="28">
        <f t="shared" si="10"/>
        <v>1194505.82</v>
      </c>
      <c r="L18" s="29">
        <f t="shared" si="5"/>
        <v>16681.580000000002</v>
      </c>
      <c r="M18" s="29">
        <f t="shared" si="6"/>
        <v>4927.1000000000004</v>
      </c>
      <c r="N18" s="30">
        <f t="shared" si="7"/>
        <v>21608.68</v>
      </c>
    </row>
    <row r="19" spans="1:14" x14ac:dyDescent="0.2">
      <c r="A19" s="20">
        <v>9</v>
      </c>
      <c r="B19" s="21" t="s">
        <v>50</v>
      </c>
      <c r="C19" s="22" t="s">
        <v>51</v>
      </c>
      <c r="D19" s="21" t="s">
        <v>43</v>
      </c>
      <c r="E19" s="23"/>
      <c r="F19" s="24">
        <f t="shared" si="1"/>
        <v>2700.72</v>
      </c>
      <c r="G19" s="25">
        <v>675.18</v>
      </c>
      <c r="H19" s="26">
        <f t="shared" si="2"/>
        <v>2025.54</v>
      </c>
      <c r="I19" s="27">
        <f t="shared" ref="I19" si="11">$I$9*G19</f>
        <v>1716496.61</v>
      </c>
      <c r="J19" s="28">
        <f t="shared" ref="J19" si="12">$J$9*H19</f>
        <v>2462509.7400000002</v>
      </c>
      <c r="K19" s="28">
        <f t="shared" ref="K19" si="13">I19+J19</f>
        <v>4179006.35</v>
      </c>
      <c r="L19" s="29">
        <f t="shared" si="5"/>
        <v>58360.88</v>
      </c>
      <c r="M19" s="29">
        <f t="shared" si="6"/>
        <v>17237.57</v>
      </c>
      <c r="N19" s="30">
        <f t="shared" si="7"/>
        <v>75598.45</v>
      </c>
    </row>
    <row r="20" spans="1:14" x14ac:dyDescent="0.2">
      <c r="A20" s="20">
        <v>10</v>
      </c>
      <c r="B20" s="21" t="s">
        <v>52</v>
      </c>
      <c r="C20" s="22" t="s">
        <v>53</v>
      </c>
      <c r="D20" s="21" t="s">
        <v>54</v>
      </c>
      <c r="E20" s="23"/>
      <c r="F20" s="24">
        <f t="shared" si="1"/>
        <v>1359.76</v>
      </c>
      <c r="G20" s="25">
        <v>339.94</v>
      </c>
      <c r="H20" s="26">
        <f t="shared" si="2"/>
        <v>1019.82</v>
      </c>
      <c r="I20" s="27">
        <f t="shared" si="8"/>
        <v>864222.66</v>
      </c>
      <c r="J20" s="28">
        <f t="shared" si="9"/>
        <v>1239825.77</v>
      </c>
      <c r="K20" s="28">
        <f t="shared" si="10"/>
        <v>2104048.4300000002</v>
      </c>
      <c r="L20" s="29">
        <f t="shared" si="5"/>
        <v>29383.57</v>
      </c>
      <c r="M20" s="29">
        <f t="shared" si="6"/>
        <v>8678.7800000000007</v>
      </c>
      <c r="N20" s="30">
        <f t="shared" si="7"/>
        <v>38062.35</v>
      </c>
    </row>
    <row r="21" spans="1:14" x14ac:dyDescent="0.2">
      <c r="A21" s="20">
        <v>11</v>
      </c>
      <c r="B21" s="21" t="s">
        <v>35</v>
      </c>
      <c r="C21" s="22" t="s">
        <v>55</v>
      </c>
      <c r="D21" s="21" t="s">
        <v>56</v>
      </c>
      <c r="E21" s="23"/>
      <c r="F21" s="24">
        <f t="shared" si="1"/>
        <v>1600</v>
      </c>
      <c r="G21" s="25">
        <v>400</v>
      </c>
      <c r="H21" s="26">
        <f t="shared" si="2"/>
        <v>1200</v>
      </c>
      <c r="I21" s="27">
        <f t="shared" si="8"/>
        <v>1016912</v>
      </c>
      <c r="J21" s="28">
        <f t="shared" si="9"/>
        <v>1458876</v>
      </c>
      <c r="K21" s="28">
        <f t="shared" si="10"/>
        <v>2475788</v>
      </c>
      <c r="L21" s="29">
        <f t="shared" si="5"/>
        <v>34575.01</v>
      </c>
      <c r="M21" s="29">
        <f t="shared" si="6"/>
        <v>10212.129999999999</v>
      </c>
      <c r="N21" s="30">
        <f t="shared" si="7"/>
        <v>44787.14</v>
      </c>
    </row>
    <row r="22" spans="1:14" ht="25.5" x14ac:dyDescent="0.2">
      <c r="A22" s="20">
        <v>12</v>
      </c>
      <c r="B22" s="21" t="s">
        <v>35</v>
      </c>
      <c r="C22" s="22" t="s">
        <v>57</v>
      </c>
      <c r="D22" s="21" t="s">
        <v>43</v>
      </c>
      <c r="E22" s="23"/>
      <c r="F22" s="24">
        <f t="shared" si="1"/>
        <v>986.16</v>
      </c>
      <c r="G22" s="25">
        <v>246.54</v>
      </c>
      <c r="H22" s="26">
        <f t="shared" si="2"/>
        <v>739.62</v>
      </c>
      <c r="I22" s="27">
        <f t="shared" si="8"/>
        <v>626773.71</v>
      </c>
      <c r="J22" s="28">
        <f t="shared" si="9"/>
        <v>899178.22</v>
      </c>
      <c r="K22" s="28">
        <f t="shared" si="10"/>
        <v>1525951.93</v>
      </c>
      <c r="L22" s="29">
        <f t="shared" si="5"/>
        <v>21310.31</v>
      </c>
      <c r="M22" s="29">
        <f t="shared" si="6"/>
        <v>6294.25</v>
      </c>
      <c r="N22" s="30">
        <f t="shared" si="7"/>
        <v>27604.560000000001</v>
      </c>
    </row>
    <row r="23" spans="1:14" ht="25.5" x14ac:dyDescent="0.2">
      <c r="A23" s="20">
        <v>13</v>
      </c>
      <c r="B23" s="21" t="s">
        <v>35</v>
      </c>
      <c r="C23" s="22" t="s">
        <v>58</v>
      </c>
      <c r="D23" s="21" t="s">
        <v>59</v>
      </c>
      <c r="E23" s="23"/>
      <c r="F23" s="24">
        <f t="shared" si="1"/>
        <v>791.76</v>
      </c>
      <c r="G23" s="25">
        <v>197.94</v>
      </c>
      <c r="H23" s="26">
        <f t="shared" si="2"/>
        <v>593.82000000000005</v>
      </c>
      <c r="I23" s="27">
        <f t="shared" si="8"/>
        <v>503218.9</v>
      </c>
      <c r="J23" s="28">
        <f t="shared" si="9"/>
        <v>721924.79</v>
      </c>
      <c r="K23" s="28">
        <f t="shared" si="10"/>
        <v>1225143.69</v>
      </c>
      <c r="L23" s="29">
        <f t="shared" si="5"/>
        <v>17109.439999999999</v>
      </c>
      <c r="M23" s="29">
        <f t="shared" si="6"/>
        <v>5053.47</v>
      </c>
      <c r="N23" s="30">
        <f t="shared" si="7"/>
        <v>22162.91</v>
      </c>
    </row>
    <row r="24" spans="1:14" ht="25.5" x14ac:dyDescent="0.2">
      <c r="A24" s="20">
        <v>14</v>
      </c>
      <c r="B24" s="21" t="s">
        <v>60</v>
      </c>
      <c r="C24" s="22" t="s">
        <v>61</v>
      </c>
      <c r="D24" s="21" t="s">
        <v>43</v>
      </c>
      <c r="E24" s="23"/>
      <c r="F24" s="24">
        <f t="shared" si="1"/>
        <v>631.52</v>
      </c>
      <c r="G24" s="25">
        <v>157.88</v>
      </c>
      <c r="H24" s="26">
        <f t="shared" si="2"/>
        <v>473.64</v>
      </c>
      <c r="I24" s="27">
        <f t="shared" si="8"/>
        <v>401375.17</v>
      </c>
      <c r="J24" s="28">
        <f t="shared" si="9"/>
        <v>575818.36</v>
      </c>
      <c r="K24" s="28">
        <f t="shared" si="10"/>
        <v>977193.53</v>
      </c>
      <c r="L24" s="29">
        <f t="shared" si="5"/>
        <v>13646.76</v>
      </c>
      <c r="M24" s="29">
        <f t="shared" si="6"/>
        <v>4030.73</v>
      </c>
      <c r="N24" s="30">
        <f t="shared" si="7"/>
        <v>17677.490000000002</v>
      </c>
    </row>
    <row r="25" spans="1:14" ht="12.6" customHeight="1" x14ac:dyDescent="0.2">
      <c r="A25" s="20">
        <v>15</v>
      </c>
      <c r="B25" s="21" t="s">
        <v>60</v>
      </c>
      <c r="C25" s="22" t="s">
        <v>62</v>
      </c>
      <c r="D25" s="21" t="s">
        <v>43</v>
      </c>
      <c r="E25" s="23"/>
      <c r="F25" s="24">
        <f t="shared" si="1"/>
        <v>1600</v>
      </c>
      <c r="G25" s="25">
        <v>400</v>
      </c>
      <c r="H25" s="26">
        <f t="shared" si="2"/>
        <v>1200</v>
      </c>
      <c r="I25" s="27">
        <f t="shared" si="8"/>
        <v>1016912</v>
      </c>
      <c r="J25" s="28">
        <f t="shared" si="9"/>
        <v>1458876</v>
      </c>
      <c r="K25" s="28">
        <f t="shared" si="10"/>
        <v>2475788</v>
      </c>
      <c r="L25" s="29">
        <f t="shared" si="5"/>
        <v>34575.01</v>
      </c>
      <c r="M25" s="29">
        <f t="shared" si="6"/>
        <v>10212.129999999999</v>
      </c>
      <c r="N25" s="30">
        <f t="shared" si="7"/>
        <v>44787.14</v>
      </c>
    </row>
    <row r="26" spans="1:14" ht="25.5" x14ac:dyDescent="0.2">
      <c r="A26" s="20">
        <v>16</v>
      </c>
      <c r="B26" s="21" t="s">
        <v>35</v>
      </c>
      <c r="C26" s="22" t="s">
        <v>63</v>
      </c>
      <c r="D26" s="21" t="s">
        <v>43</v>
      </c>
      <c r="E26" s="23"/>
      <c r="F26" s="24">
        <f t="shared" si="1"/>
        <v>1954</v>
      </c>
      <c r="G26" s="25">
        <v>488.5</v>
      </c>
      <c r="H26" s="26">
        <f t="shared" si="2"/>
        <v>1465.5</v>
      </c>
      <c r="I26" s="27">
        <f t="shared" si="8"/>
        <v>1241903.78</v>
      </c>
      <c r="J26" s="28">
        <f t="shared" si="9"/>
        <v>1781652.32</v>
      </c>
      <c r="K26" s="28">
        <f t="shared" si="10"/>
        <v>3023556.1</v>
      </c>
      <c r="L26" s="29">
        <f t="shared" si="5"/>
        <v>42224.73</v>
      </c>
      <c r="M26" s="29">
        <f t="shared" si="6"/>
        <v>12471.57</v>
      </c>
      <c r="N26" s="30">
        <f t="shared" si="7"/>
        <v>54696.3</v>
      </c>
    </row>
    <row r="27" spans="1:14" x14ac:dyDescent="0.2">
      <c r="A27" s="20">
        <v>17</v>
      </c>
      <c r="B27" s="21" t="s">
        <v>35</v>
      </c>
      <c r="C27" s="22" t="s">
        <v>64</v>
      </c>
      <c r="D27" s="21" t="s">
        <v>65</v>
      </c>
      <c r="E27" s="23"/>
      <c r="F27" s="24">
        <f t="shared" si="1"/>
        <v>801.52</v>
      </c>
      <c r="G27" s="25">
        <v>200.38</v>
      </c>
      <c r="H27" s="26">
        <f t="shared" si="2"/>
        <v>601.14</v>
      </c>
      <c r="I27" s="27">
        <f t="shared" si="8"/>
        <v>509422.07</v>
      </c>
      <c r="J27" s="28">
        <f t="shared" si="9"/>
        <v>730823.93</v>
      </c>
      <c r="K27" s="28">
        <f t="shared" si="10"/>
        <v>1240246</v>
      </c>
      <c r="L27" s="29">
        <f t="shared" si="5"/>
        <v>17320.349999999999</v>
      </c>
      <c r="M27" s="29">
        <f t="shared" si="6"/>
        <v>5115.7700000000004</v>
      </c>
      <c r="N27" s="30">
        <f t="shared" si="7"/>
        <v>22436.12</v>
      </c>
    </row>
    <row r="28" spans="1:14" ht="25.5" x14ac:dyDescent="0.2">
      <c r="A28" s="20">
        <v>18</v>
      </c>
      <c r="B28" s="21" t="s">
        <v>35</v>
      </c>
      <c r="C28" s="22" t="s">
        <v>66</v>
      </c>
      <c r="D28" s="21" t="s">
        <v>67</v>
      </c>
      <c r="E28" s="23"/>
      <c r="F28" s="24">
        <f t="shared" si="1"/>
        <v>1600.48</v>
      </c>
      <c r="G28" s="25">
        <v>400.12</v>
      </c>
      <c r="H28" s="26">
        <f t="shared" si="2"/>
        <v>1200.3599999999999</v>
      </c>
      <c r="I28" s="27">
        <f t="shared" si="8"/>
        <v>1017217.07</v>
      </c>
      <c r="J28" s="28">
        <f t="shared" si="9"/>
        <v>1459313.66</v>
      </c>
      <c r="K28" s="28">
        <f t="shared" si="10"/>
        <v>2476530.73</v>
      </c>
      <c r="L28" s="29">
        <f t="shared" si="5"/>
        <v>34585.379999999997</v>
      </c>
      <c r="M28" s="29">
        <f t="shared" si="6"/>
        <v>10215.200000000001</v>
      </c>
      <c r="N28" s="30">
        <f t="shared" si="7"/>
        <v>44800.58</v>
      </c>
    </row>
    <row r="29" spans="1:14" x14ac:dyDescent="0.2">
      <c r="A29" s="20">
        <v>19</v>
      </c>
      <c r="B29" s="21" t="s">
        <v>35</v>
      </c>
      <c r="C29" s="22" t="s">
        <v>68</v>
      </c>
      <c r="D29" s="21" t="s">
        <v>69</v>
      </c>
      <c r="E29" s="23"/>
      <c r="F29" s="24">
        <f t="shared" si="1"/>
        <v>3864.56</v>
      </c>
      <c r="G29" s="25">
        <v>966.14</v>
      </c>
      <c r="H29" s="26">
        <f t="shared" si="2"/>
        <v>2898.42</v>
      </c>
      <c r="I29" s="27">
        <f t="shared" si="8"/>
        <v>2456198.4</v>
      </c>
      <c r="J29" s="28">
        <f t="shared" si="9"/>
        <v>3523696.15</v>
      </c>
      <c r="K29" s="28">
        <f t="shared" si="10"/>
        <v>5979894.5499999998</v>
      </c>
      <c r="L29" s="29">
        <f t="shared" si="5"/>
        <v>83510.75</v>
      </c>
      <c r="M29" s="29">
        <f t="shared" si="6"/>
        <v>24665.87</v>
      </c>
      <c r="N29" s="30">
        <f t="shared" si="7"/>
        <v>108176.62</v>
      </c>
    </row>
    <row r="30" spans="1:14" x14ac:dyDescent="0.2">
      <c r="A30" s="20">
        <v>20</v>
      </c>
      <c r="B30" s="21" t="s">
        <v>35</v>
      </c>
      <c r="C30" s="22" t="s">
        <v>70</v>
      </c>
      <c r="D30" s="21" t="s">
        <v>71</v>
      </c>
      <c r="E30" s="23"/>
      <c r="F30" s="24">
        <f t="shared" si="1"/>
        <v>716.8</v>
      </c>
      <c r="G30" s="25">
        <v>179.2</v>
      </c>
      <c r="H30" s="26">
        <f t="shared" si="2"/>
        <v>537.6</v>
      </c>
      <c r="I30" s="27">
        <f t="shared" si="8"/>
        <v>455576.58</v>
      </c>
      <c r="J30" s="28">
        <f t="shared" si="9"/>
        <v>653576.44999999995</v>
      </c>
      <c r="K30" s="28">
        <f t="shared" si="10"/>
        <v>1109153.03</v>
      </c>
      <c r="L30" s="29">
        <f t="shared" si="5"/>
        <v>15489.6</v>
      </c>
      <c r="M30" s="29">
        <f t="shared" si="6"/>
        <v>4575.04</v>
      </c>
      <c r="N30" s="30">
        <f t="shared" si="7"/>
        <v>20064.64</v>
      </c>
    </row>
    <row r="31" spans="1:14" x14ac:dyDescent="0.2">
      <c r="A31" s="20">
        <v>21</v>
      </c>
      <c r="B31" s="21" t="s">
        <v>35</v>
      </c>
      <c r="C31" s="22" t="s">
        <v>72</v>
      </c>
      <c r="D31" s="21" t="s">
        <v>39</v>
      </c>
      <c r="E31" s="23"/>
      <c r="F31" s="24">
        <f t="shared" si="1"/>
        <v>1600</v>
      </c>
      <c r="G31" s="25">
        <v>400</v>
      </c>
      <c r="H31" s="26">
        <f t="shared" si="2"/>
        <v>1200</v>
      </c>
      <c r="I31" s="27">
        <f t="shared" si="8"/>
        <v>1016912</v>
      </c>
      <c r="J31" s="28">
        <f t="shared" si="9"/>
        <v>1458876</v>
      </c>
      <c r="K31" s="28">
        <f t="shared" si="10"/>
        <v>2475788</v>
      </c>
      <c r="L31" s="29">
        <f t="shared" si="5"/>
        <v>34575.01</v>
      </c>
      <c r="M31" s="29">
        <f t="shared" si="6"/>
        <v>10212.129999999999</v>
      </c>
      <c r="N31" s="30">
        <f t="shared" si="7"/>
        <v>44787.14</v>
      </c>
    </row>
    <row r="32" spans="1:14" x14ac:dyDescent="0.2">
      <c r="A32" s="20">
        <v>22</v>
      </c>
      <c r="B32" s="21" t="s">
        <v>35</v>
      </c>
      <c r="C32" s="22" t="s">
        <v>73</v>
      </c>
      <c r="D32" s="21" t="s">
        <v>74</v>
      </c>
      <c r="E32" s="23"/>
      <c r="F32" s="24">
        <f t="shared" si="1"/>
        <v>295.92</v>
      </c>
      <c r="G32" s="25">
        <v>73.98</v>
      </c>
      <c r="H32" s="26">
        <f t="shared" si="2"/>
        <v>221.94</v>
      </c>
      <c r="I32" s="27">
        <f t="shared" si="8"/>
        <v>188077.87</v>
      </c>
      <c r="J32" s="28">
        <f t="shared" si="9"/>
        <v>269819.12</v>
      </c>
      <c r="K32" s="28">
        <f t="shared" si="10"/>
        <v>457896.99</v>
      </c>
      <c r="L32" s="29">
        <f t="shared" si="5"/>
        <v>6394.65</v>
      </c>
      <c r="M32" s="29">
        <f t="shared" si="6"/>
        <v>1888.73</v>
      </c>
      <c r="N32" s="30">
        <f t="shared" si="7"/>
        <v>8283.3799999999992</v>
      </c>
    </row>
    <row r="33" spans="1:14" x14ac:dyDescent="0.2">
      <c r="A33" s="20">
        <v>23</v>
      </c>
      <c r="B33" s="21" t="s">
        <v>35</v>
      </c>
      <c r="C33" s="22" t="s">
        <v>75</v>
      </c>
      <c r="D33" s="21" t="s">
        <v>76</v>
      </c>
      <c r="E33" s="23"/>
      <c r="F33" s="24">
        <f t="shared" si="1"/>
        <v>404.84</v>
      </c>
      <c r="G33" s="25">
        <v>101.21</v>
      </c>
      <c r="H33" s="26">
        <f t="shared" si="2"/>
        <v>303.63</v>
      </c>
      <c r="I33" s="27">
        <f t="shared" si="8"/>
        <v>257304.16</v>
      </c>
      <c r="J33" s="28">
        <f t="shared" si="9"/>
        <v>369132.1</v>
      </c>
      <c r="K33" s="28">
        <f t="shared" si="10"/>
        <v>626436.26</v>
      </c>
      <c r="L33" s="29">
        <f t="shared" si="5"/>
        <v>8748.34</v>
      </c>
      <c r="M33" s="29">
        <f t="shared" si="6"/>
        <v>2583.92</v>
      </c>
      <c r="N33" s="30">
        <f t="shared" si="7"/>
        <v>11332.26</v>
      </c>
    </row>
    <row r="34" spans="1:14" x14ac:dyDescent="0.2">
      <c r="A34" s="20">
        <v>24</v>
      </c>
      <c r="B34" s="21" t="s">
        <v>35</v>
      </c>
      <c r="C34" s="22" t="s">
        <v>77</v>
      </c>
      <c r="D34" s="21" t="s">
        <v>78</v>
      </c>
      <c r="E34" s="23"/>
      <c r="F34" s="24">
        <f t="shared" si="1"/>
        <v>766.56</v>
      </c>
      <c r="G34" s="25">
        <v>191.64</v>
      </c>
      <c r="H34" s="26">
        <f t="shared" si="2"/>
        <v>574.91999999999996</v>
      </c>
      <c r="I34" s="27">
        <f t="shared" si="8"/>
        <v>487202.54</v>
      </c>
      <c r="J34" s="28">
        <f t="shared" si="9"/>
        <v>698947.49</v>
      </c>
      <c r="K34" s="28">
        <f t="shared" si="10"/>
        <v>1186150.03</v>
      </c>
      <c r="L34" s="29">
        <f t="shared" si="5"/>
        <v>16564.89</v>
      </c>
      <c r="M34" s="29">
        <f t="shared" si="6"/>
        <v>4892.63</v>
      </c>
      <c r="N34" s="30">
        <f t="shared" si="7"/>
        <v>21457.52</v>
      </c>
    </row>
    <row r="35" spans="1:14" x14ac:dyDescent="0.2">
      <c r="A35" s="20">
        <v>25</v>
      </c>
      <c r="B35" s="21" t="s">
        <v>35</v>
      </c>
      <c r="C35" s="22" t="s">
        <v>79</v>
      </c>
      <c r="D35" s="21" t="s">
        <v>43</v>
      </c>
      <c r="E35" s="23"/>
      <c r="F35" s="24">
        <f t="shared" si="1"/>
        <v>973.28</v>
      </c>
      <c r="G35" s="25">
        <v>243.32</v>
      </c>
      <c r="H35" s="26">
        <f t="shared" si="2"/>
        <v>729.96</v>
      </c>
      <c r="I35" s="27">
        <f t="shared" si="8"/>
        <v>618587.56999999995</v>
      </c>
      <c r="J35" s="28">
        <f t="shared" si="9"/>
        <v>887434.27</v>
      </c>
      <c r="K35" s="28">
        <f t="shared" si="10"/>
        <v>1506021.84</v>
      </c>
      <c r="L35" s="29">
        <f t="shared" si="5"/>
        <v>21031.98</v>
      </c>
      <c r="M35" s="29">
        <f t="shared" si="6"/>
        <v>6212.04</v>
      </c>
      <c r="N35" s="30">
        <f t="shared" si="7"/>
        <v>27244.02</v>
      </c>
    </row>
    <row r="36" spans="1:14" x14ac:dyDescent="0.2">
      <c r="A36" s="20">
        <v>26</v>
      </c>
      <c r="B36" s="21" t="s">
        <v>35</v>
      </c>
      <c r="C36" s="22" t="s">
        <v>80</v>
      </c>
      <c r="D36" s="21" t="s">
        <v>81</v>
      </c>
      <c r="E36" s="23"/>
      <c r="F36" s="24">
        <f t="shared" si="1"/>
        <v>567.32000000000005</v>
      </c>
      <c r="G36" s="25">
        <v>141.83000000000001</v>
      </c>
      <c r="H36" s="26">
        <f t="shared" si="2"/>
        <v>425.49</v>
      </c>
      <c r="I36" s="27">
        <f t="shared" si="8"/>
        <v>360571.57</v>
      </c>
      <c r="J36" s="28">
        <f t="shared" si="9"/>
        <v>517280.96</v>
      </c>
      <c r="K36" s="28">
        <f t="shared" si="10"/>
        <v>877852.53</v>
      </c>
      <c r="L36" s="29">
        <f t="shared" si="5"/>
        <v>12259.43</v>
      </c>
      <c r="M36" s="29">
        <f t="shared" si="6"/>
        <v>3620.97</v>
      </c>
      <c r="N36" s="30">
        <f t="shared" si="7"/>
        <v>15880.4</v>
      </c>
    </row>
    <row r="37" spans="1:14" x14ac:dyDescent="0.2">
      <c r="A37" s="20">
        <v>27</v>
      </c>
      <c r="B37" s="21" t="s">
        <v>35</v>
      </c>
      <c r="C37" s="22" t="s">
        <v>82</v>
      </c>
      <c r="D37" s="21" t="s">
        <v>83</v>
      </c>
      <c r="E37" s="23"/>
      <c r="F37" s="24">
        <f t="shared" si="1"/>
        <v>408.4</v>
      </c>
      <c r="G37" s="25">
        <v>102.1</v>
      </c>
      <c r="H37" s="26">
        <f t="shared" si="2"/>
        <v>306.3</v>
      </c>
      <c r="I37" s="27">
        <f t="shared" si="8"/>
        <v>259566.79</v>
      </c>
      <c r="J37" s="28">
        <f t="shared" si="9"/>
        <v>372378.1</v>
      </c>
      <c r="K37" s="28">
        <f t="shared" si="10"/>
        <v>631944.89</v>
      </c>
      <c r="L37" s="29">
        <f t="shared" si="5"/>
        <v>8825.27</v>
      </c>
      <c r="M37" s="29">
        <f t="shared" si="6"/>
        <v>2606.65</v>
      </c>
      <c r="N37" s="30">
        <f t="shared" si="7"/>
        <v>11431.92</v>
      </c>
    </row>
    <row r="38" spans="1:14" x14ac:dyDescent="0.2">
      <c r="A38" s="20">
        <v>28</v>
      </c>
      <c r="B38" s="21" t="s">
        <v>35</v>
      </c>
      <c r="C38" s="22" t="s">
        <v>84</v>
      </c>
      <c r="D38" s="21" t="s">
        <v>83</v>
      </c>
      <c r="E38" s="23"/>
      <c r="F38" s="24">
        <f t="shared" si="1"/>
        <v>936.8</v>
      </c>
      <c r="G38" s="25">
        <v>234.2</v>
      </c>
      <c r="H38" s="26">
        <f t="shared" si="2"/>
        <v>702.6</v>
      </c>
      <c r="I38" s="27">
        <f t="shared" si="8"/>
        <v>595401.98</v>
      </c>
      <c r="J38" s="28">
        <f t="shared" si="9"/>
        <v>854171.9</v>
      </c>
      <c r="K38" s="28">
        <f t="shared" si="10"/>
        <v>1449573.88</v>
      </c>
      <c r="L38" s="29">
        <f t="shared" si="5"/>
        <v>20243.669999999998</v>
      </c>
      <c r="M38" s="29">
        <f t="shared" si="6"/>
        <v>5979.2</v>
      </c>
      <c r="N38" s="30">
        <f t="shared" si="7"/>
        <v>26222.87</v>
      </c>
    </row>
    <row r="39" spans="1:14" x14ac:dyDescent="0.2">
      <c r="A39" s="20">
        <v>29</v>
      </c>
      <c r="B39" s="21" t="s">
        <v>35</v>
      </c>
      <c r="C39" s="22" t="s">
        <v>85</v>
      </c>
      <c r="D39" s="21" t="s">
        <v>34</v>
      </c>
      <c r="E39" s="23"/>
      <c r="F39" s="24">
        <f t="shared" si="1"/>
        <v>384.52</v>
      </c>
      <c r="G39" s="25">
        <v>96.13</v>
      </c>
      <c r="H39" s="26">
        <f t="shared" si="2"/>
        <v>288.39</v>
      </c>
      <c r="I39" s="27">
        <f t="shared" si="8"/>
        <v>244389.38</v>
      </c>
      <c r="J39" s="28">
        <f t="shared" si="9"/>
        <v>350604.37</v>
      </c>
      <c r="K39" s="28">
        <f t="shared" si="10"/>
        <v>594993.75</v>
      </c>
      <c r="L39" s="29">
        <f t="shared" si="5"/>
        <v>8309.24</v>
      </c>
      <c r="M39" s="29">
        <f t="shared" si="6"/>
        <v>2454.23</v>
      </c>
      <c r="N39" s="30">
        <f t="shared" si="7"/>
        <v>10763.47</v>
      </c>
    </row>
    <row r="40" spans="1:14" ht="25.5" x14ac:dyDescent="0.2">
      <c r="A40" s="20">
        <v>30</v>
      </c>
      <c r="B40" s="21" t="s">
        <v>35</v>
      </c>
      <c r="C40" s="22" t="s">
        <v>86</v>
      </c>
      <c r="D40" s="21" t="s">
        <v>87</v>
      </c>
      <c r="E40" s="23"/>
      <c r="F40" s="24">
        <f t="shared" si="1"/>
        <v>422.2</v>
      </c>
      <c r="G40" s="25">
        <v>105.55</v>
      </c>
      <c r="H40" s="26">
        <f t="shared" si="2"/>
        <v>316.64999999999998</v>
      </c>
      <c r="I40" s="27">
        <f t="shared" si="8"/>
        <v>268337.65000000002</v>
      </c>
      <c r="J40" s="28">
        <f t="shared" si="9"/>
        <v>384960.9</v>
      </c>
      <c r="K40" s="28">
        <f t="shared" si="10"/>
        <v>653298.55000000005</v>
      </c>
      <c r="L40" s="29">
        <f t="shared" si="5"/>
        <v>9123.48</v>
      </c>
      <c r="M40" s="29">
        <f t="shared" si="6"/>
        <v>2694.73</v>
      </c>
      <c r="N40" s="30">
        <f t="shared" si="7"/>
        <v>11818.21</v>
      </c>
    </row>
    <row r="41" spans="1:14" x14ac:dyDescent="0.2">
      <c r="A41" s="20">
        <v>31</v>
      </c>
      <c r="B41" s="21" t="s">
        <v>35</v>
      </c>
      <c r="C41" s="22" t="s">
        <v>88</v>
      </c>
      <c r="D41" s="21" t="s">
        <v>89</v>
      </c>
      <c r="E41" s="23"/>
      <c r="F41" s="24">
        <f t="shared" si="1"/>
        <v>1045.5999999999999</v>
      </c>
      <c r="G41" s="25">
        <v>261.39999999999998</v>
      </c>
      <c r="H41" s="26">
        <f t="shared" si="2"/>
        <v>784.2</v>
      </c>
      <c r="I41" s="27">
        <f t="shared" si="8"/>
        <v>664551.99</v>
      </c>
      <c r="J41" s="28">
        <f t="shared" si="9"/>
        <v>953375.47</v>
      </c>
      <c r="K41" s="28">
        <f t="shared" si="10"/>
        <v>1617927.46</v>
      </c>
      <c r="L41" s="29">
        <f t="shared" si="5"/>
        <v>22594.77</v>
      </c>
      <c r="M41" s="29">
        <f t="shared" si="6"/>
        <v>6673.63</v>
      </c>
      <c r="N41" s="30">
        <f t="shared" si="7"/>
        <v>29268.400000000001</v>
      </c>
    </row>
    <row r="42" spans="1:14" x14ac:dyDescent="0.2">
      <c r="A42" s="20">
        <v>32</v>
      </c>
      <c r="B42" s="21" t="s">
        <v>35</v>
      </c>
      <c r="C42" s="22" t="s">
        <v>90</v>
      </c>
      <c r="D42" s="21" t="s">
        <v>91</v>
      </c>
      <c r="E42" s="23"/>
      <c r="F42" s="24">
        <f t="shared" si="1"/>
        <v>1233.1600000000001</v>
      </c>
      <c r="G42" s="25">
        <v>308.29000000000002</v>
      </c>
      <c r="H42" s="26">
        <f t="shared" si="2"/>
        <v>924.87</v>
      </c>
      <c r="I42" s="27">
        <f t="shared" si="8"/>
        <v>783759.5</v>
      </c>
      <c r="J42" s="28">
        <f t="shared" si="9"/>
        <v>1124392.21</v>
      </c>
      <c r="K42" s="28">
        <f t="shared" si="10"/>
        <v>1908151.71</v>
      </c>
      <c r="L42" s="29">
        <f t="shared" si="5"/>
        <v>26647.82</v>
      </c>
      <c r="M42" s="29">
        <f t="shared" si="6"/>
        <v>7870.75</v>
      </c>
      <c r="N42" s="30">
        <f t="shared" si="7"/>
        <v>34518.57</v>
      </c>
    </row>
    <row r="43" spans="1:14" x14ac:dyDescent="0.2">
      <c r="A43" s="20">
        <v>33</v>
      </c>
      <c r="B43" s="21" t="s">
        <v>35</v>
      </c>
      <c r="C43" s="22" t="s">
        <v>92</v>
      </c>
      <c r="D43" s="21" t="s">
        <v>65</v>
      </c>
      <c r="E43" s="23"/>
      <c r="F43" s="24">
        <f t="shared" si="1"/>
        <v>736.64</v>
      </c>
      <c r="G43" s="25">
        <v>184.16</v>
      </c>
      <c r="H43" s="26">
        <f t="shared" si="2"/>
        <v>552.48</v>
      </c>
      <c r="I43" s="27">
        <f t="shared" si="8"/>
        <v>468186.28</v>
      </c>
      <c r="J43" s="28">
        <f t="shared" si="9"/>
        <v>671666.51</v>
      </c>
      <c r="K43" s="28">
        <f t="shared" si="10"/>
        <v>1139852.79</v>
      </c>
      <c r="L43" s="29">
        <f t="shared" si="5"/>
        <v>15918.33</v>
      </c>
      <c r="M43" s="29">
        <f t="shared" si="6"/>
        <v>4701.67</v>
      </c>
      <c r="N43" s="30">
        <f t="shared" si="7"/>
        <v>20620</v>
      </c>
    </row>
    <row r="44" spans="1:14" x14ac:dyDescent="0.2">
      <c r="A44" s="20">
        <v>34</v>
      </c>
      <c r="B44" s="21" t="s">
        <v>35</v>
      </c>
      <c r="C44" s="22" t="s">
        <v>93</v>
      </c>
      <c r="D44" s="21" t="s">
        <v>94</v>
      </c>
      <c r="E44" s="23"/>
      <c r="F44" s="24">
        <f t="shared" si="1"/>
        <v>1180.08</v>
      </c>
      <c r="G44" s="25">
        <v>295.02</v>
      </c>
      <c r="H44" s="26">
        <f t="shared" si="2"/>
        <v>885.06</v>
      </c>
      <c r="I44" s="27">
        <f t="shared" si="8"/>
        <v>750023.45</v>
      </c>
      <c r="J44" s="28">
        <f t="shared" si="9"/>
        <v>1075993.99</v>
      </c>
      <c r="K44" s="28">
        <f t="shared" si="10"/>
        <v>1826017.44</v>
      </c>
      <c r="L44" s="29">
        <f t="shared" si="5"/>
        <v>25500.799999999999</v>
      </c>
      <c r="M44" s="29">
        <f t="shared" si="6"/>
        <v>7531.96</v>
      </c>
      <c r="N44" s="30">
        <f t="shared" si="7"/>
        <v>33032.76</v>
      </c>
    </row>
    <row r="45" spans="1:14" ht="25.5" x14ac:dyDescent="0.2">
      <c r="A45" s="20">
        <v>35</v>
      </c>
      <c r="B45" s="21" t="s">
        <v>35</v>
      </c>
      <c r="C45" s="22" t="s">
        <v>95</v>
      </c>
      <c r="D45" s="21" t="s">
        <v>96</v>
      </c>
      <c r="E45" s="23"/>
      <c r="F45" s="24">
        <f t="shared" si="1"/>
        <v>941.84</v>
      </c>
      <c r="G45" s="25">
        <v>235.46</v>
      </c>
      <c r="H45" s="26">
        <f t="shared" si="2"/>
        <v>706.38</v>
      </c>
      <c r="I45" s="27">
        <f t="shared" si="8"/>
        <v>598605.25</v>
      </c>
      <c r="J45" s="28">
        <f t="shared" si="9"/>
        <v>858767.35999999999</v>
      </c>
      <c r="K45" s="28">
        <f t="shared" si="10"/>
        <v>1457372.61</v>
      </c>
      <c r="L45" s="29">
        <f t="shared" si="5"/>
        <v>20352.580000000002</v>
      </c>
      <c r="M45" s="29">
        <f t="shared" si="6"/>
        <v>6011.37</v>
      </c>
      <c r="N45" s="30">
        <f t="shared" si="7"/>
        <v>26363.95</v>
      </c>
    </row>
    <row r="46" spans="1:14" x14ac:dyDescent="0.2">
      <c r="A46" s="20">
        <v>36</v>
      </c>
      <c r="B46" s="21" t="s">
        <v>35</v>
      </c>
      <c r="C46" s="22" t="s">
        <v>97</v>
      </c>
      <c r="D46" s="21" t="s">
        <v>98</v>
      </c>
      <c r="E46" s="23"/>
      <c r="F46" s="24">
        <f t="shared" si="1"/>
        <v>507.52</v>
      </c>
      <c r="G46" s="25">
        <v>126.88</v>
      </c>
      <c r="H46" s="26">
        <f t="shared" si="2"/>
        <v>380.64</v>
      </c>
      <c r="I46" s="27">
        <f t="shared" si="8"/>
        <v>322564.49</v>
      </c>
      <c r="J46" s="28">
        <f t="shared" si="9"/>
        <v>462755.47</v>
      </c>
      <c r="K46" s="28">
        <f t="shared" si="10"/>
        <v>785319.96</v>
      </c>
      <c r="L46" s="29">
        <f t="shared" si="5"/>
        <v>10967.19</v>
      </c>
      <c r="M46" s="29">
        <f t="shared" si="6"/>
        <v>3239.29</v>
      </c>
      <c r="N46" s="30">
        <f t="shared" si="7"/>
        <v>14206.48</v>
      </c>
    </row>
    <row r="47" spans="1:14" x14ac:dyDescent="0.2">
      <c r="A47" s="20">
        <v>37</v>
      </c>
      <c r="B47" s="21" t="s">
        <v>35</v>
      </c>
      <c r="C47" s="22" t="s">
        <v>99</v>
      </c>
      <c r="D47" s="21" t="s">
        <v>100</v>
      </c>
      <c r="E47" s="23"/>
      <c r="F47" s="24">
        <f t="shared" si="1"/>
        <v>975</v>
      </c>
      <c r="G47" s="25">
        <v>243.75</v>
      </c>
      <c r="H47" s="26">
        <f t="shared" si="2"/>
        <v>731.25</v>
      </c>
      <c r="I47" s="27">
        <f t="shared" si="8"/>
        <v>619680.75</v>
      </c>
      <c r="J47" s="28">
        <f t="shared" si="9"/>
        <v>889002.56</v>
      </c>
      <c r="K47" s="28">
        <f t="shared" si="10"/>
        <v>1508683.31</v>
      </c>
      <c r="L47" s="29">
        <f t="shared" si="5"/>
        <v>21069.15</v>
      </c>
      <c r="M47" s="29">
        <f t="shared" si="6"/>
        <v>6223.02</v>
      </c>
      <c r="N47" s="30">
        <f t="shared" si="7"/>
        <v>27292.17</v>
      </c>
    </row>
    <row r="48" spans="1:14" x14ac:dyDescent="0.2">
      <c r="A48" s="20">
        <v>38</v>
      </c>
      <c r="B48" s="21" t="s">
        <v>35</v>
      </c>
      <c r="C48" s="22" t="s">
        <v>101</v>
      </c>
      <c r="D48" s="21" t="s">
        <v>43</v>
      </c>
      <c r="E48" s="23"/>
      <c r="F48" s="24">
        <f t="shared" si="1"/>
        <v>379.6</v>
      </c>
      <c r="G48" s="25">
        <v>94.9</v>
      </c>
      <c r="H48" s="26">
        <f t="shared" si="2"/>
        <v>284.7</v>
      </c>
      <c r="I48" s="27">
        <f t="shared" si="8"/>
        <v>241262.37</v>
      </c>
      <c r="J48" s="28">
        <f t="shared" si="9"/>
        <v>346118.33</v>
      </c>
      <c r="K48" s="28">
        <f t="shared" si="10"/>
        <v>587380.69999999995</v>
      </c>
      <c r="L48" s="29">
        <f t="shared" si="5"/>
        <v>8202.92</v>
      </c>
      <c r="M48" s="29">
        <f t="shared" si="6"/>
        <v>2422.83</v>
      </c>
      <c r="N48" s="30">
        <f t="shared" si="7"/>
        <v>10625.75</v>
      </c>
    </row>
    <row r="49" spans="1:14" x14ac:dyDescent="0.2">
      <c r="A49" s="20">
        <v>39</v>
      </c>
      <c r="B49" s="21" t="s">
        <v>35</v>
      </c>
      <c r="C49" s="22" t="s">
        <v>102</v>
      </c>
      <c r="D49" s="21" t="s">
        <v>43</v>
      </c>
      <c r="E49" s="23"/>
      <c r="F49" s="24">
        <f t="shared" si="1"/>
        <v>1600</v>
      </c>
      <c r="G49" s="25">
        <v>400</v>
      </c>
      <c r="H49" s="26">
        <f t="shared" si="2"/>
        <v>1200</v>
      </c>
      <c r="I49" s="27">
        <f t="shared" si="8"/>
        <v>1016912</v>
      </c>
      <c r="J49" s="28">
        <f t="shared" si="9"/>
        <v>1458876</v>
      </c>
      <c r="K49" s="28">
        <f t="shared" si="10"/>
        <v>2475788</v>
      </c>
      <c r="L49" s="29">
        <f t="shared" si="5"/>
        <v>34575.01</v>
      </c>
      <c r="M49" s="29">
        <f t="shared" si="6"/>
        <v>10212.129999999999</v>
      </c>
      <c r="N49" s="30">
        <f t="shared" si="7"/>
        <v>44787.14</v>
      </c>
    </row>
    <row r="50" spans="1:14" x14ac:dyDescent="0.2">
      <c r="A50" s="20">
        <v>40</v>
      </c>
      <c r="B50" s="21" t="s">
        <v>35</v>
      </c>
      <c r="C50" s="22" t="s">
        <v>103</v>
      </c>
      <c r="D50" s="21" t="s">
        <v>49</v>
      </c>
      <c r="E50" s="23"/>
      <c r="F50" s="24">
        <f t="shared" si="1"/>
        <v>682.44</v>
      </c>
      <c r="G50" s="25">
        <v>170.61</v>
      </c>
      <c r="H50" s="26">
        <f t="shared" si="2"/>
        <v>511.83</v>
      </c>
      <c r="I50" s="27">
        <f t="shared" si="8"/>
        <v>433738.39</v>
      </c>
      <c r="J50" s="28">
        <f t="shared" si="9"/>
        <v>622247.09</v>
      </c>
      <c r="K50" s="28">
        <f t="shared" si="10"/>
        <v>1055985.48</v>
      </c>
      <c r="L50" s="29">
        <f t="shared" si="5"/>
        <v>14747.11</v>
      </c>
      <c r="M50" s="29">
        <f t="shared" si="6"/>
        <v>4355.7299999999996</v>
      </c>
      <c r="N50" s="30">
        <f t="shared" si="7"/>
        <v>19102.84</v>
      </c>
    </row>
    <row r="51" spans="1:14" x14ac:dyDescent="0.2">
      <c r="A51" s="20">
        <v>41</v>
      </c>
      <c r="B51" s="21" t="s">
        <v>35</v>
      </c>
      <c r="C51" s="22" t="s">
        <v>104</v>
      </c>
      <c r="D51" s="21" t="s">
        <v>43</v>
      </c>
      <c r="E51" s="23"/>
      <c r="F51" s="24">
        <f t="shared" si="1"/>
        <v>336.4</v>
      </c>
      <c r="G51" s="25">
        <v>84.1</v>
      </c>
      <c r="H51" s="26">
        <f t="shared" si="2"/>
        <v>252.3</v>
      </c>
      <c r="I51" s="27">
        <f t="shared" si="8"/>
        <v>213805.75</v>
      </c>
      <c r="J51" s="28">
        <f t="shared" si="9"/>
        <v>306728.68</v>
      </c>
      <c r="K51" s="28">
        <f t="shared" si="10"/>
        <v>520534.43</v>
      </c>
      <c r="L51" s="29">
        <f t="shared" si="5"/>
        <v>7269.4</v>
      </c>
      <c r="M51" s="29">
        <f t="shared" si="6"/>
        <v>2147.1</v>
      </c>
      <c r="N51" s="30">
        <f t="shared" si="7"/>
        <v>9416.5</v>
      </c>
    </row>
    <row r="52" spans="1:14" x14ac:dyDescent="0.2">
      <c r="A52" s="20">
        <v>42</v>
      </c>
      <c r="B52" s="21" t="s">
        <v>35</v>
      </c>
      <c r="C52" s="22" t="s">
        <v>105</v>
      </c>
      <c r="D52" s="21" t="s">
        <v>106</v>
      </c>
      <c r="E52" s="23"/>
      <c r="F52" s="24">
        <f t="shared" si="1"/>
        <v>248.72</v>
      </c>
      <c r="G52" s="25">
        <v>48.72</v>
      </c>
      <c r="H52" s="26">
        <f t="shared" si="2"/>
        <v>200</v>
      </c>
      <c r="I52" s="27">
        <f t="shared" si="8"/>
        <v>123859.88</v>
      </c>
      <c r="J52" s="28">
        <f t="shared" si="9"/>
        <v>243146</v>
      </c>
      <c r="K52" s="28">
        <f t="shared" si="10"/>
        <v>367005.88</v>
      </c>
      <c r="L52" s="29">
        <f t="shared" si="5"/>
        <v>4211.24</v>
      </c>
      <c r="M52" s="29">
        <f t="shared" si="6"/>
        <v>1702.02</v>
      </c>
      <c r="N52" s="30">
        <f t="shared" si="7"/>
        <v>5913.26</v>
      </c>
    </row>
    <row r="53" spans="1:14" x14ac:dyDescent="0.2">
      <c r="A53" s="20">
        <v>43</v>
      </c>
      <c r="B53" s="21" t="s">
        <v>35</v>
      </c>
      <c r="C53" s="22" t="s">
        <v>107</v>
      </c>
      <c r="D53" s="21" t="s">
        <v>81</v>
      </c>
      <c r="E53" s="23"/>
      <c r="F53" s="24">
        <f t="shared" si="1"/>
        <v>822.08</v>
      </c>
      <c r="G53" s="25">
        <v>205.52</v>
      </c>
      <c r="H53" s="26">
        <f t="shared" si="2"/>
        <v>616.55999999999995</v>
      </c>
      <c r="I53" s="27">
        <f t="shared" si="8"/>
        <v>522489.39</v>
      </c>
      <c r="J53" s="28">
        <f t="shared" si="9"/>
        <v>749570.49</v>
      </c>
      <c r="K53" s="28">
        <f t="shared" si="10"/>
        <v>1272059.8799999999</v>
      </c>
      <c r="L53" s="29">
        <f t="shared" si="5"/>
        <v>17764.64</v>
      </c>
      <c r="M53" s="29">
        <f t="shared" si="6"/>
        <v>5246.99</v>
      </c>
      <c r="N53" s="30">
        <f t="shared" si="7"/>
        <v>23011.63</v>
      </c>
    </row>
    <row r="54" spans="1:14" x14ac:dyDescent="0.2">
      <c r="A54" s="20">
        <v>44</v>
      </c>
      <c r="B54" s="21" t="s">
        <v>35</v>
      </c>
      <c r="C54" s="22" t="s">
        <v>108</v>
      </c>
      <c r="D54" s="21" t="s">
        <v>39</v>
      </c>
      <c r="E54" s="23"/>
      <c r="F54" s="24">
        <f t="shared" si="1"/>
        <v>12575.28</v>
      </c>
      <c r="G54" s="25">
        <v>3143.82</v>
      </c>
      <c r="H54" s="26">
        <f t="shared" si="2"/>
        <v>9431.4599999999991</v>
      </c>
      <c r="I54" s="27">
        <f t="shared" si="8"/>
        <v>7992470.71</v>
      </c>
      <c r="J54" s="28">
        <f t="shared" si="9"/>
        <v>11466108.869999999</v>
      </c>
      <c r="K54" s="28">
        <f t="shared" si="10"/>
        <v>19458579.579999998</v>
      </c>
      <c r="L54" s="29">
        <f t="shared" si="5"/>
        <v>271744</v>
      </c>
      <c r="M54" s="29">
        <f t="shared" si="6"/>
        <v>80262.759999999995</v>
      </c>
      <c r="N54" s="30">
        <f t="shared" si="7"/>
        <v>352006.76</v>
      </c>
    </row>
    <row r="55" spans="1:14" x14ac:dyDescent="0.2">
      <c r="A55" s="20">
        <v>45</v>
      </c>
      <c r="B55" s="21" t="s">
        <v>35</v>
      </c>
      <c r="C55" s="22" t="s">
        <v>109</v>
      </c>
      <c r="D55" s="21" t="s">
        <v>110</v>
      </c>
      <c r="E55" s="23"/>
      <c r="F55" s="24">
        <f t="shared" si="1"/>
        <v>1600</v>
      </c>
      <c r="G55" s="25">
        <v>400</v>
      </c>
      <c r="H55" s="26">
        <f t="shared" si="2"/>
        <v>1200</v>
      </c>
      <c r="I55" s="27">
        <f t="shared" si="8"/>
        <v>1016912</v>
      </c>
      <c r="J55" s="28">
        <f t="shared" si="9"/>
        <v>1458876</v>
      </c>
      <c r="K55" s="28">
        <f t="shared" si="10"/>
        <v>2475788</v>
      </c>
      <c r="L55" s="29">
        <f t="shared" si="5"/>
        <v>34575.01</v>
      </c>
      <c r="M55" s="29">
        <f t="shared" si="6"/>
        <v>10212.129999999999</v>
      </c>
      <c r="N55" s="30">
        <f t="shared" si="7"/>
        <v>44787.14</v>
      </c>
    </row>
    <row r="56" spans="1:14" x14ac:dyDescent="0.2">
      <c r="A56" s="20">
        <v>46</v>
      </c>
      <c r="B56" s="21" t="s">
        <v>35</v>
      </c>
      <c r="C56" s="22" t="s">
        <v>111</v>
      </c>
      <c r="D56" s="21" t="s">
        <v>112</v>
      </c>
      <c r="E56" s="23"/>
      <c r="F56" s="24">
        <f t="shared" si="1"/>
        <v>2054.7199999999998</v>
      </c>
      <c r="G56" s="25">
        <v>513.67999999999995</v>
      </c>
      <c r="H56" s="26">
        <f t="shared" si="2"/>
        <v>1541.04</v>
      </c>
      <c r="I56" s="27">
        <f t="shared" si="8"/>
        <v>1305918.3899999999</v>
      </c>
      <c r="J56" s="28">
        <f t="shared" si="9"/>
        <v>1873488.56</v>
      </c>
      <c r="K56" s="28">
        <f t="shared" si="10"/>
        <v>3179406.95</v>
      </c>
      <c r="L56" s="29">
        <f t="shared" si="5"/>
        <v>44401.23</v>
      </c>
      <c r="M56" s="29">
        <f t="shared" si="6"/>
        <v>13114.42</v>
      </c>
      <c r="N56" s="30">
        <f t="shared" si="7"/>
        <v>57515.65</v>
      </c>
    </row>
    <row r="57" spans="1:14" x14ac:dyDescent="0.2">
      <c r="A57" s="20">
        <v>47</v>
      </c>
      <c r="B57" s="21" t="s">
        <v>35</v>
      </c>
      <c r="C57" s="22" t="s">
        <v>113</v>
      </c>
      <c r="D57" s="21" t="s">
        <v>114</v>
      </c>
      <c r="E57" s="23"/>
      <c r="F57" s="24">
        <f t="shared" si="1"/>
        <v>1600</v>
      </c>
      <c r="G57" s="25">
        <v>400</v>
      </c>
      <c r="H57" s="26">
        <f t="shared" si="2"/>
        <v>1200</v>
      </c>
      <c r="I57" s="27">
        <f t="shared" si="8"/>
        <v>1016912</v>
      </c>
      <c r="J57" s="28">
        <f t="shared" si="9"/>
        <v>1458876</v>
      </c>
      <c r="K57" s="28">
        <f t="shared" si="10"/>
        <v>2475788</v>
      </c>
      <c r="L57" s="29">
        <f t="shared" si="5"/>
        <v>34575.01</v>
      </c>
      <c r="M57" s="29">
        <f t="shared" si="6"/>
        <v>10212.129999999999</v>
      </c>
      <c r="N57" s="30">
        <f t="shared" si="7"/>
        <v>44787.14</v>
      </c>
    </row>
    <row r="58" spans="1:14" x14ac:dyDescent="0.2">
      <c r="A58" s="20">
        <v>48</v>
      </c>
      <c r="B58" s="21" t="s">
        <v>35</v>
      </c>
      <c r="C58" s="22" t="s">
        <v>115</v>
      </c>
      <c r="D58" s="21" t="s">
        <v>116</v>
      </c>
      <c r="E58" s="23"/>
      <c r="F58" s="24">
        <f t="shared" si="1"/>
        <v>636.04</v>
      </c>
      <c r="G58" s="25">
        <v>159.01</v>
      </c>
      <c r="H58" s="26">
        <f t="shared" si="2"/>
        <v>477.03</v>
      </c>
      <c r="I58" s="27">
        <f t="shared" si="8"/>
        <v>404247.94</v>
      </c>
      <c r="J58" s="28">
        <f t="shared" si="9"/>
        <v>579939.68000000005</v>
      </c>
      <c r="K58" s="28">
        <f t="shared" si="10"/>
        <v>984187.62</v>
      </c>
      <c r="L58" s="29">
        <f t="shared" si="5"/>
        <v>13744.43</v>
      </c>
      <c r="M58" s="29">
        <f t="shared" si="6"/>
        <v>4059.58</v>
      </c>
      <c r="N58" s="30">
        <f t="shared" si="7"/>
        <v>17804.009999999998</v>
      </c>
    </row>
    <row r="59" spans="1:14" x14ac:dyDescent="0.2">
      <c r="A59" s="20">
        <v>49</v>
      </c>
      <c r="B59" s="21" t="s">
        <v>35</v>
      </c>
      <c r="C59" s="22" t="s">
        <v>117</v>
      </c>
      <c r="D59" s="21" t="s">
        <v>118</v>
      </c>
      <c r="E59" s="23"/>
      <c r="F59" s="24">
        <f t="shared" si="1"/>
        <v>683.8</v>
      </c>
      <c r="G59" s="25">
        <v>170.95</v>
      </c>
      <c r="H59" s="26">
        <f t="shared" si="2"/>
        <v>512.85</v>
      </c>
      <c r="I59" s="27">
        <f t="shared" si="8"/>
        <v>434602.77</v>
      </c>
      <c r="J59" s="28">
        <f t="shared" si="9"/>
        <v>623487.13</v>
      </c>
      <c r="K59" s="28">
        <f t="shared" si="10"/>
        <v>1058089.8999999999</v>
      </c>
      <c r="L59" s="29">
        <f t="shared" si="5"/>
        <v>14776.49</v>
      </c>
      <c r="M59" s="29">
        <f t="shared" si="6"/>
        <v>4364.41</v>
      </c>
      <c r="N59" s="30">
        <f t="shared" si="7"/>
        <v>19140.900000000001</v>
      </c>
    </row>
    <row r="60" spans="1:14" x14ac:dyDescent="0.2">
      <c r="A60" s="20">
        <v>50</v>
      </c>
      <c r="B60" s="21" t="s">
        <v>35</v>
      </c>
      <c r="C60" s="22" t="s">
        <v>119</v>
      </c>
      <c r="D60" s="21" t="s">
        <v>120</v>
      </c>
      <c r="E60" s="23"/>
      <c r="F60" s="24">
        <f t="shared" si="1"/>
        <v>1600</v>
      </c>
      <c r="G60" s="25">
        <v>400</v>
      </c>
      <c r="H60" s="26">
        <f t="shared" si="2"/>
        <v>1200</v>
      </c>
      <c r="I60" s="27">
        <f t="shared" si="8"/>
        <v>1016912</v>
      </c>
      <c r="J60" s="28">
        <f t="shared" si="9"/>
        <v>1458876</v>
      </c>
      <c r="K60" s="28">
        <f t="shared" si="10"/>
        <v>2475788</v>
      </c>
      <c r="L60" s="29">
        <f t="shared" si="5"/>
        <v>34575.01</v>
      </c>
      <c r="M60" s="29">
        <f t="shared" si="6"/>
        <v>10212.129999999999</v>
      </c>
      <c r="N60" s="30">
        <f t="shared" si="7"/>
        <v>44787.14</v>
      </c>
    </row>
    <row r="61" spans="1:14" x14ac:dyDescent="0.2">
      <c r="A61" s="20">
        <v>51</v>
      </c>
      <c r="B61" s="21" t="s">
        <v>35</v>
      </c>
      <c r="C61" s="22" t="s">
        <v>121</v>
      </c>
      <c r="D61" s="21" t="s">
        <v>122</v>
      </c>
      <c r="E61" s="23"/>
      <c r="F61" s="24">
        <f t="shared" si="1"/>
        <v>265.74</v>
      </c>
      <c r="G61" s="25">
        <v>65.739999999999995</v>
      </c>
      <c r="H61" s="26">
        <f t="shared" si="2"/>
        <v>200</v>
      </c>
      <c r="I61" s="27">
        <f t="shared" si="8"/>
        <v>167129.49</v>
      </c>
      <c r="J61" s="28">
        <f t="shared" si="9"/>
        <v>243146</v>
      </c>
      <c r="K61" s="28">
        <f t="shared" si="10"/>
        <v>410275.49</v>
      </c>
      <c r="L61" s="29">
        <f t="shared" si="5"/>
        <v>5682.4</v>
      </c>
      <c r="M61" s="29">
        <f t="shared" si="6"/>
        <v>1702.02</v>
      </c>
      <c r="N61" s="30">
        <f t="shared" si="7"/>
        <v>7384.42</v>
      </c>
    </row>
    <row r="62" spans="1:14" x14ac:dyDescent="0.2">
      <c r="A62" s="20">
        <v>52</v>
      </c>
      <c r="B62" s="21" t="s">
        <v>35</v>
      </c>
      <c r="C62" s="22" t="s">
        <v>123</v>
      </c>
      <c r="D62" s="21" t="s">
        <v>124</v>
      </c>
      <c r="E62" s="23"/>
      <c r="F62" s="24">
        <f t="shared" si="1"/>
        <v>1600</v>
      </c>
      <c r="G62" s="25">
        <v>400</v>
      </c>
      <c r="H62" s="26">
        <f t="shared" si="2"/>
        <v>1200</v>
      </c>
      <c r="I62" s="27">
        <f t="shared" si="8"/>
        <v>1016912</v>
      </c>
      <c r="J62" s="28">
        <f t="shared" si="9"/>
        <v>1458876</v>
      </c>
      <c r="K62" s="28">
        <f t="shared" si="10"/>
        <v>2475788</v>
      </c>
      <c r="L62" s="29">
        <f t="shared" si="5"/>
        <v>34575.01</v>
      </c>
      <c r="M62" s="29">
        <f t="shared" si="6"/>
        <v>10212.129999999999</v>
      </c>
      <c r="N62" s="30">
        <f t="shared" si="7"/>
        <v>44787.14</v>
      </c>
    </row>
    <row r="63" spans="1:14" x14ac:dyDescent="0.2">
      <c r="A63" s="20">
        <v>53</v>
      </c>
      <c r="B63" s="21" t="s">
        <v>35</v>
      </c>
      <c r="C63" s="22" t="s">
        <v>125</v>
      </c>
      <c r="D63" s="21" t="s">
        <v>126</v>
      </c>
      <c r="E63" s="23"/>
      <c r="F63" s="24">
        <f t="shared" si="1"/>
        <v>966.6</v>
      </c>
      <c r="G63" s="25">
        <v>241.65</v>
      </c>
      <c r="H63" s="26">
        <f t="shared" si="2"/>
        <v>724.95</v>
      </c>
      <c r="I63" s="27">
        <f t="shared" si="8"/>
        <v>614341.96</v>
      </c>
      <c r="J63" s="28">
        <f t="shared" si="9"/>
        <v>881343.46</v>
      </c>
      <c r="K63" s="28">
        <f t="shared" si="10"/>
        <v>1495685.42</v>
      </c>
      <c r="L63" s="29">
        <f t="shared" si="5"/>
        <v>20887.63</v>
      </c>
      <c r="M63" s="29">
        <f t="shared" si="6"/>
        <v>6169.4</v>
      </c>
      <c r="N63" s="30">
        <f t="shared" si="7"/>
        <v>27057.03</v>
      </c>
    </row>
    <row r="64" spans="1:14" x14ac:dyDescent="0.2">
      <c r="A64" s="20">
        <v>54</v>
      </c>
      <c r="B64" s="21" t="s">
        <v>35</v>
      </c>
      <c r="C64" s="22" t="s">
        <v>127</v>
      </c>
      <c r="D64" s="21" t="s">
        <v>128</v>
      </c>
      <c r="E64" s="23"/>
      <c r="F64" s="24">
        <f t="shared" si="1"/>
        <v>614.44000000000005</v>
      </c>
      <c r="G64" s="25">
        <v>153.61000000000001</v>
      </c>
      <c r="H64" s="26">
        <f t="shared" si="2"/>
        <v>460.83</v>
      </c>
      <c r="I64" s="27">
        <f t="shared" si="8"/>
        <v>390519.63</v>
      </c>
      <c r="J64" s="28">
        <f t="shared" si="9"/>
        <v>560244.86</v>
      </c>
      <c r="K64" s="28">
        <f t="shared" si="10"/>
        <v>950764.49</v>
      </c>
      <c r="L64" s="29">
        <f t="shared" si="5"/>
        <v>13277.67</v>
      </c>
      <c r="M64" s="29">
        <f t="shared" si="6"/>
        <v>3921.71</v>
      </c>
      <c r="N64" s="30">
        <f t="shared" si="7"/>
        <v>17199.38</v>
      </c>
    </row>
    <row r="65" spans="1:14" x14ac:dyDescent="0.2">
      <c r="A65" s="20">
        <v>55</v>
      </c>
      <c r="B65" s="21" t="s">
        <v>35</v>
      </c>
      <c r="C65" s="22" t="s">
        <v>129</v>
      </c>
      <c r="D65" s="21" t="s">
        <v>43</v>
      </c>
      <c r="E65" s="23"/>
      <c r="F65" s="24">
        <f t="shared" si="1"/>
        <v>1600</v>
      </c>
      <c r="G65" s="25">
        <v>400</v>
      </c>
      <c r="H65" s="26">
        <f t="shared" si="2"/>
        <v>1200</v>
      </c>
      <c r="I65" s="27">
        <f t="shared" si="8"/>
        <v>1016912</v>
      </c>
      <c r="J65" s="28">
        <f t="shared" si="9"/>
        <v>1458876</v>
      </c>
      <c r="K65" s="28">
        <f t="shared" si="10"/>
        <v>2475788</v>
      </c>
      <c r="L65" s="29">
        <f t="shared" si="5"/>
        <v>34575.01</v>
      </c>
      <c r="M65" s="29">
        <f t="shared" si="6"/>
        <v>10212.129999999999</v>
      </c>
      <c r="N65" s="30">
        <f t="shared" si="7"/>
        <v>44787.14</v>
      </c>
    </row>
    <row r="66" spans="1:14" x14ac:dyDescent="0.2">
      <c r="A66" s="20">
        <v>56</v>
      </c>
      <c r="B66" s="21" t="s">
        <v>35</v>
      </c>
      <c r="C66" s="22" t="s">
        <v>130</v>
      </c>
      <c r="D66" s="21" t="s">
        <v>39</v>
      </c>
      <c r="E66" s="23"/>
      <c r="F66" s="24">
        <f t="shared" si="1"/>
        <v>751.2</v>
      </c>
      <c r="G66" s="25">
        <v>187.8</v>
      </c>
      <c r="H66" s="26">
        <f t="shared" si="2"/>
        <v>563.4</v>
      </c>
      <c r="I66" s="27">
        <f t="shared" si="8"/>
        <v>477440.18</v>
      </c>
      <c r="J66" s="28">
        <f t="shared" si="9"/>
        <v>684942.28</v>
      </c>
      <c r="K66" s="28">
        <f t="shared" si="10"/>
        <v>1162382.46</v>
      </c>
      <c r="L66" s="29">
        <f t="shared" si="5"/>
        <v>16232.97</v>
      </c>
      <c r="M66" s="29">
        <f t="shared" si="6"/>
        <v>4794.6000000000004</v>
      </c>
      <c r="N66" s="30">
        <f t="shared" si="7"/>
        <v>21027.57</v>
      </c>
    </row>
    <row r="67" spans="1:14" x14ac:dyDescent="0.2">
      <c r="A67" s="20">
        <v>57</v>
      </c>
      <c r="B67" s="21" t="s">
        <v>35</v>
      </c>
      <c r="C67" s="22" t="s">
        <v>131</v>
      </c>
      <c r="D67" s="21" t="s">
        <v>81</v>
      </c>
      <c r="E67" s="23"/>
      <c r="F67" s="24">
        <f t="shared" si="1"/>
        <v>1717.36</v>
      </c>
      <c r="G67" s="25">
        <v>429.34</v>
      </c>
      <c r="H67" s="26">
        <f t="shared" si="2"/>
        <v>1288.02</v>
      </c>
      <c r="I67" s="27">
        <f t="shared" si="8"/>
        <v>1091502.5</v>
      </c>
      <c r="J67" s="28">
        <f t="shared" si="9"/>
        <v>1565884.55</v>
      </c>
      <c r="K67" s="28">
        <f t="shared" si="10"/>
        <v>2657387.0499999998</v>
      </c>
      <c r="L67" s="29">
        <f t="shared" si="5"/>
        <v>37111.089999999997</v>
      </c>
      <c r="M67" s="29">
        <f t="shared" si="6"/>
        <v>10961.19</v>
      </c>
      <c r="N67" s="30">
        <f t="shared" si="7"/>
        <v>48072.28</v>
      </c>
    </row>
    <row r="68" spans="1:14" x14ac:dyDescent="0.2">
      <c r="A68" s="20">
        <v>58</v>
      </c>
      <c r="B68" s="21" t="s">
        <v>35</v>
      </c>
      <c r="C68" s="22" t="s">
        <v>132</v>
      </c>
      <c r="D68" s="21" t="s">
        <v>43</v>
      </c>
      <c r="E68" s="23"/>
      <c r="F68" s="24">
        <f t="shared" si="1"/>
        <v>2218.92</v>
      </c>
      <c r="G68" s="25">
        <v>554.73</v>
      </c>
      <c r="H68" s="26">
        <f t="shared" si="2"/>
        <v>1664.19</v>
      </c>
      <c r="I68" s="27">
        <f t="shared" si="8"/>
        <v>1410278.98</v>
      </c>
      <c r="J68" s="28">
        <f t="shared" si="9"/>
        <v>2023205.71</v>
      </c>
      <c r="K68" s="28">
        <f t="shared" si="10"/>
        <v>3433484.69</v>
      </c>
      <c r="L68" s="29">
        <f t="shared" si="5"/>
        <v>47949.49</v>
      </c>
      <c r="M68" s="29">
        <f t="shared" si="6"/>
        <v>14162.44</v>
      </c>
      <c r="N68" s="30">
        <f t="shared" si="7"/>
        <v>62111.93</v>
      </c>
    </row>
    <row r="69" spans="1:14" x14ac:dyDescent="0.2">
      <c r="A69" s="20">
        <v>59</v>
      </c>
      <c r="B69" s="21" t="s">
        <v>35</v>
      </c>
      <c r="C69" s="22" t="s">
        <v>133</v>
      </c>
      <c r="D69" s="21" t="s">
        <v>134</v>
      </c>
      <c r="E69" s="23"/>
      <c r="F69" s="24">
        <f t="shared" si="1"/>
        <v>552.48</v>
      </c>
      <c r="G69" s="25">
        <v>138.12</v>
      </c>
      <c r="H69" s="26">
        <f t="shared" si="2"/>
        <v>414.36</v>
      </c>
      <c r="I69" s="27">
        <f t="shared" si="8"/>
        <v>351139.71</v>
      </c>
      <c r="J69" s="28">
        <f t="shared" si="9"/>
        <v>503749.88</v>
      </c>
      <c r="K69" s="28">
        <f t="shared" si="10"/>
        <v>854889.59</v>
      </c>
      <c r="L69" s="29">
        <f t="shared" si="5"/>
        <v>11938.75</v>
      </c>
      <c r="M69" s="29">
        <f t="shared" si="6"/>
        <v>3526.25</v>
      </c>
      <c r="N69" s="30">
        <f t="shared" si="7"/>
        <v>15465</v>
      </c>
    </row>
    <row r="70" spans="1:14" x14ac:dyDescent="0.2">
      <c r="A70" s="20">
        <v>60</v>
      </c>
      <c r="B70" s="21" t="s">
        <v>35</v>
      </c>
      <c r="C70" s="22" t="s">
        <v>135</v>
      </c>
      <c r="D70" s="21" t="s">
        <v>136</v>
      </c>
      <c r="E70" s="23"/>
      <c r="F70" s="24">
        <f t="shared" si="1"/>
        <v>1085.96</v>
      </c>
      <c r="G70" s="25">
        <v>271.49</v>
      </c>
      <c r="H70" s="26">
        <f t="shared" si="2"/>
        <v>814.47</v>
      </c>
      <c r="I70" s="27">
        <f t="shared" si="8"/>
        <v>690203.6</v>
      </c>
      <c r="J70" s="28">
        <f t="shared" si="9"/>
        <v>990175.61</v>
      </c>
      <c r="K70" s="28">
        <f t="shared" si="10"/>
        <v>1680379.21</v>
      </c>
      <c r="L70" s="29">
        <f t="shared" si="5"/>
        <v>23466.92</v>
      </c>
      <c r="M70" s="29">
        <f t="shared" si="6"/>
        <v>6931.23</v>
      </c>
      <c r="N70" s="30">
        <f t="shared" si="7"/>
        <v>30398.15</v>
      </c>
    </row>
    <row r="71" spans="1:14" x14ac:dyDescent="0.2">
      <c r="A71" s="20">
        <v>61</v>
      </c>
      <c r="B71" s="21" t="s">
        <v>35</v>
      </c>
      <c r="C71" s="22" t="s">
        <v>137</v>
      </c>
      <c r="D71" s="21" t="s">
        <v>138</v>
      </c>
      <c r="E71" s="23"/>
      <c r="F71" s="24">
        <f t="shared" si="1"/>
        <v>821.44</v>
      </c>
      <c r="G71" s="25">
        <v>205.36</v>
      </c>
      <c r="H71" s="26">
        <f t="shared" si="2"/>
        <v>616.08000000000004</v>
      </c>
      <c r="I71" s="27">
        <f t="shared" si="8"/>
        <v>522082.62</v>
      </c>
      <c r="J71" s="28">
        <f t="shared" si="9"/>
        <v>748986.94</v>
      </c>
      <c r="K71" s="28">
        <f t="shared" si="10"/>
        <v>1271069.56</v>
      </c>
      <c r="L71" s="29">
        <f t="shared" si="5"/>
        <v>17750.810000000001</v>
      </c>
      <c r="M71" s="29">
        <f t="shared" si="6"/>
        <v>5242.91</v>
      </c>
      <c r="N71" s="30">
        <f t="shared" si="7"/>
        <v>22993.72</v>
      </c>
    </row>
    <row r="72" spans="1:14" ht="25.5" x14ac:dyDescent="0.2">
      <c r="A72" s="20">
        <v>62</v>
      </c>
      <c r="B72" s="21" t="s">
        <v>35</v>
      </c>
      <c r="C72" s="22" t="s">
        <v>139</v>
      </c>
      <c r="D72" s="21" t="s">
        <v>140</v>
      </c>
      <c r="E72" s="23"/>
      <c r="F72" s="24">
        <f t="shared" si="1"/>
        <v>1454.56</v>
      </c>
      <c r="G72" s="25">
        <v>363.64</v>
      </c>
      <c r="H72" s="26">
        <f t="shared" si="2"/>
        <v>1090.92</v>
      </c>
      <c r="I72" s="27">
        <f t="shared" si="8"/>
        <v>924474.7</v>
      </c>
      <c r="J72" s="28">
        <f t="shared" si="9"/>
        <v>1326264.17</v>
      </c>
      <c r="K72" s="28">
        <f t="shared" si="10"/>
        <v>2250738.87</v>
      </c>
      <c r="L72" s="29">
        <f t="shared" si="5"/>
        <v>31432.14</v>
      </c>
      <c r="M72" s="29">
        <f t="shared" si="6"/>
        <v>9283.85</v>
      </c>
      <c r="N72" s="30">
        <f t="shared" si="7"/>
        <v>40715.99</v>
      </c>
    </row>
    <row r="73" spans="1:14" x14ac:dyDescent="0.2">
      <c r="A73" s="20">
        <v>63</v>
      </c>
      <c r="B73" s="21" t="s">
        <v>35</v>
      </c>
      <c r="C73" s="22" t="s">
        <v>141</v>
      </c>
      <c r="D73" s="21" t="s">
        <v>142</v>
      </c>
      <c r="E73" s="23"/>
      <c r="F73" s="24">
        <f t="shared" si="1"/>
        <v>335.76</v>
      </c>
      <c r="G73" s="25">
        <v>83.94</v>
      </c>
      <c r="H73" s="26">
        <f t="shared" si="2"/>
        <v>251.82</v>
      </c>
      <c r="I73" s="27">
        <f t="shared" si="8"/>
        <v>213398.98</v>
      </c>
      <c r="J73" s="28">
        <f t="shared" si="9"/>
        <v>306145.13</v>
      </c>
      <c r="K73" s="28">
        <f t="shared" si="10"/>
        <v>519544.11</v>
      </c>
      <c r="L73" s="29">
        <f t="shared" si="5"/>
        <v>7255.57</v>
      </c>
      <c r="M73" s="29">
        <f t="shared" si="6"/>
        <v>2143.02</v>
      </c>
      <c r="N73" s="30">
        <f t="shared" si="7"/>
        <v>9398.59</v>
      </c>
    </row>
    <row r="74" spans="1:14" ht="25.5" x14ac:dyDescent="0.2">
      <c r="A74" s="20">
        <v>64</v>
      </c>
      <c r="B74" s="21" t="s">
        <v>35</v>
      </c>
      <c r="C74" s="22" t="s">
        <v>143</v>
      </c>
      <c r="D74" s="21" t="s">
        <v>144</v>
      </c>
      <c r="E74" s="23"/>
      <c r="F74" s="24">
        <f t="shared" si="1"/>
        <v>1270.8399999999999</v>
      </c>
      <c r="G74" s="25">
        <v>317.70999999999998</v>
      </c>
      <c r="H74" s="26">
        <f t="shared" si="2"/>
        <v>953.13</v>
      </c>
      <c r="I74" s="27">
        <f t="shared" si="8"/>
        <v>807707.78</v>
      </c>
      <c r="J74" s="28">
        <f t="shared" si="9"/>
        <v>1158748.73</v>
      </c>
      <c r="K74" s="28">
        <f t="shared" si="10"/>
        <v>1966456.51</v>
      </c>
      <c r="L74" s="29">
        <f t="shared" si="5"/>
        <v>27462.06</v>
      </c>
      <c r="M74" s="29">
        <f t="shared" si="6"/>
        <v>8111.24</v>
      </c>
      <c r="N74" s="30">
        <f t="shared" si="7"/>
        <v>35573.300000000003</v>
      </c>
    </row>
    <row r="75" spans="1:14" x14ac:dyDescent="0.2">
      <c r="A75" s="20">
        <v>65</v>
      </c>
      <c r="B75" s="21" t="s">
        <v>145</v>
      </c>
      <c r="C75" s="22" t="s">
        <v>146</v>
      </c>
      <c r="D75" s="21" t="s">
        <v>39</v>
      </c>
      <c r="E75" s="23"/>
      <c r="F75" s="24">
        <f t="shared" si="1"/>
        <v>3195.36</v>
      </c>
      <c r="G75" s="25">
        <v>798.84</v>
      </c>
      <c r="H75" s="26">
        <f t="shared" si="2"/>
        <v>2396.52</v>
      </c>
      <c r="I75" s="27">
        <f t="shared" si="8"/>
        <v>2030874.96</v>
      </c>
      <c r="J75" s="28">
        <f t="shared" si="9"/>
        <v>2913521.26</v>
      </c>
      <c r="K75" s="28">
        <f t="shared" si="10"/>
        <v>4944396.22</v>
      </c>
      <c r="L75" s="29">
        <f t="shared" si="5"/>
        <v>69049.75</v>
      </c>
      <c r="M75" s="29">
        <f t="shared" si="6"/>
        <v>20394.650000000001</v>
      </c>
      <c r="N75" s="30">
        <f t="shared" si="7"/>
        <v>89444.4</v>
      </c>
    </row>
    <row r="76" spans="1:14" ht="25.5" x14ac:dyDescent="0.2">
      <c r="A76" s="20">
        <v>66</v>
      </c>
      <c r="B76" s="21" t="s">
        <v>147</v>
      </c>
      <c r="C76" s="22" t="s">
        <v>148</v>
      </c>
      <c r="D76" s="21" t="s">
        <v>43</v>
      </c>
      <c r="E76" s="23"/>
      <c r="F76" s="24">
        <f t="shared" si="1"/>
        <v>3572.12</v>
      </c>
      <c r="G76" s="25">
        <v>893.03</v>
      </c>
      <c r="H76" s="26">
        <f t="shared" ref="H76:H142" si="14">IF((G76*300%)&lt;200,200,G76*300%)</f>
        <v>2679.09</v>
      </c>
      <c r="I76" s="27">
        <f t="shared" si="8"/>
        <v>2270332.31</v>
      </c>
      <c r="J76" s="28">
        <f t="shared" si="9"/>
        <v>3257050.09</v>
      </c>
      <c r="K76" s="28">
        <f t="shared" si="10"/>
        <v>5527382.4000000004</v>
      </c>
      <c r="L76" s="29">
        <f t="shared" si="5"/>
        <v>77191.3</v>
      </c>
      <c r="M76" s="29">
        <f t="shared" si="6"/>
        <v>22799.35</v>
      </c>
      <c r="N76" s="30">
        <f t="shared" si="7"/>
        <v>99990.65</v>
      </c>
    </row>
    <row r="77" spans="1:14" x14ac:dyDescent="0.2">
      <c r="A77" s="20">
        <v>67</v>
      </c>
      <c r="B77" s="21" t="s">
        <v>60</v>
      </c>
      <c r="C77" s="22" t="s">
        <v>149</v>
      </c>
      <c r="D77" s="21" t="s">
        <v>39</v>
      </c>
      <c r="E77" s="23"/>
      <c r="F77" s="24">
        <f t="shared" si="1"/>
        <v>800</v>
      </c>
      <c r="G77" s="25">
        <v>200</v>
      </c>
      <c r="H77" s="26">
        <f t="shared" si="14"/>
        <v>600</v>
      </c>
      <c r="I77" s="27">
        <f t="shared" si="8"/>
        <v>508456</v>
      </c>
      <c r="J77" s="28">
        <f t="shared" si="9"/>
        <v>729438</v>
      </c>
      <c r="K77" s="28">
        <f t="shared" si="10"/>
        <v>1237894</v>
      </c>
      <c r="L77" s="29">
        <f t="shared" si="5"/>
        <v>17287.5</v>
      </c>
      <c r="M77" s="29">
        <f t="shared" si="6"/>
        <v>5106.07</v>
      </c>
      <c r="N77" s="30">
        <f t="shared" si="7"/>
        <v>22393.57</v>
      </c>
    </row>
    <row r="78" spans="1:14" x14ac:dyDescent="0.2">
      <c r="A78" s="20"/>
      <c r="B78" s="21"/>
      <c r="C78" s="22"/>
      <c r="D78" s="21"/>
      <c r="E78" s="23"/>
      <c r="F78" s="24"/>
      <c r="G78" s="25"/>
      <c r="H78" s="26"/>
      <c r="I78" s="27"/>
      <c r="J78" s="28"/>
      <c r="K78" s="28"/>
      <c r="L78" s="29"/>
      <c r="M78" s="69" t="s">
        <v>358</v>
      </c>
      <c r="N78" s="70">
        <f>SUM(N11:N77)</f>
        <v>3522979.26</v>
      </c>
    </row>
    <row r="79" spans="1:14" x14ac:dyDescent="0.2">
      <c r="A79" s="20">
        <v>68</v>
      </c>
      <c r="B79" s="21" t="s">
        <v>154</v>
      </c>
      <c r="C79" s="22" t="s">
        <v>155</v>
      </c>
      <c r="D79" s="21" t="s">
        <v>43</v>
      </c>
      <c r="E79" s="23"/>
      <c r="F79" s="24">
        <f>G79+H79</f>
        <v>19715.16</v>
      </c>
      <c r="G79" s="25">
        <v>4928.79</v>
      </c>
      <c r="H79" s="26">
        <f>IF((G79*300%)&lt;200,200,G79*300%)</f>
        <v>14786.37</v>
      </c>
      <c r="I79" s="27">
        <f>$I$9*G79</f>
        <v>12530364.24</v>
      </c>
      <c r="J79" s="28">
        <f>$J$9*H79</f>
        <v>17976233.600000001</v>
      </c>
      <c r="K79" s="28">
        <f>I79+J79</f>
        <v>30506597.84</v>
      </c>
      <c r="L79" s="29">
        <f>I79*$L$9</f>
        <v>426032.38</v>
      </c>
      <c r="M79" s="29">
        <f>J79*$M$9</f>
        <v>125833.64</v>
      </c>
      <c r="N79" s="30">
        <f>L79+M79</f>
        <v>551866.02</v>
      </c>
    </row>
    <row r="80" spans="1:14" x14ac:dyDescent="0.2">
      <c r="A80" s="20">
        <v>69</v>
      </c>
      <c r="B80" s="21" t="s">
        <v>154</v>
      </c>
      <c r="C80" s="22" t="s">
        <v>156</v>
      </c>
      <c r="D80" s="21" t="s">
        <v>43</v>
      </c>
      <c r="E80" s="23"/>
      <c r="F80" s="24">
        <f>G80+H80</f>
        <v>1925.4</v>
      </c>
      <c r="G80" s="25">
        <v>481.35</v>
      </c>
      <c r="H80" s="26">
        <f>IF((G80*300%)&lt;200,200,G80*300%)</f>
        <v>1444.05</v>
      </c>
      <c r="I80" s="27">
        <f>$I$9*G80</f>
        <v>1223726.48</v>
      </c>
      <c r="J80" s="28">
        <f>$J$9*H80</f>
        <v>1755574.91</v>
      </c>
      <c r="K80" s="28">
        <f>I80+J80</f>
        <v>2979301.39</v>
      </c>
      <c r="L80" s="29">
        <f>I80*$L$9</f>
        <v>41606.699999999997</v>
      </c>
      <c r="M80" s="29">
        <f>J80*$M$9</f>
        <v>12289.02</v>
      </c>
      <c r="N80" s="30">
        <f>L80+M80</f>
        <v>53895.72</v>
      </c>
    </row>
    <row r="81" spans="1:14" x14ac:dyDescent="0.2">
      <c r="A81" s="20"/>
      <c r="B81" s="21"/>
      <c r="C81" s="22"/>
      <c r="D81" s="21"/>
      <c r="E81" s="23"/>
      <c r="F81" s="24"/>
      <c r="G81" s="25"/>
      <c r="H81" s="26"/>
      <c r="I81" s="27"/>
      <c r="J81" s="28"/>
      <c r="K81" s="28"/>
      <c r="L81" s="29"/>
      <c r="M81" s="69" t="s">
        <v>359</v>
      </c>
      <c r="N81" s="70">
        <f>SUM(N79:N80)</f>
        <v>605761.74</v>
      </c>
    </row>
    <row r="82" spans="1:14" x14ac:dyDescent="0.2">
      <c r="A82" s="20">
        <v>70</v>
      </c>
      <c r="B82" s="21" t="s">
        <v>23</v>
      </c>
      <c r="C82" s="22" t="s">
        <v>150</v>
      </c>
      <c r="D82" s="21" t="s">
        <v>43</v>
      </c>
      <c r="E82" s="23"/>
      <c r="F82" s="24">
        <f t="shared" si="1"/>
        <v>38404.04</v>
      </c>
      <c r="G82" s="25">
        <v>9601.01</v>
      </c>
      <c r="H82" s="26">
        <f t="shared" si="14"/>
        <v>28803.03</v>
      </c>
      <c r="I82" s="27">
        <f t="shared" si="8"/>
        <v>24408455.699999999</v>
      </c>
      <c r="J82" s="28">
        <f t="shared" si="9"/>
        <v>35016707.659999996</v>
      </c>
      <c r="K82" s="28">
        <f t="shared" si="10"/>
        <v>59425163.359999999</v>
      </c>
      <c r="L82" s="29">
        <f t="shared" si="5"/>
        <v>829887.49</v>
      </c>
      <c r="M82" s="29">
        <f t="shared" si="6"/>
        <v>245116.95</v>
      </c>
      <c r="N82" s="30">
        <f t="shared" si="7"/>
        <v>1075004.44</v>
      </c>
    </row>
    <row r="83" spans="1:14" x14ac:dyDescent="0.2">
      <c r="A83" s="20">
        <v>71</v>
      </c>
      <c r="B83" s="21" t="s">
        <v>151</v>
      </c>
      <c r="C83" s="22" t="s">
        <v>152</v>
      </c>
      <c r="D83" s="21" t="s">
        <v>43</v>
      </c>
      <c r="E83" s="23"/>
      <c r="F83" s="24">
        <f t="shared" si="1"/>
        <v>1600</v>
      </c>
      <c r="G83" s="25">
        <v>400</v>
      </c>
      <c r="H83" s="26">
        <f t="shared" si="14"/>
        <v>1200</v>
      </c>
      <c r="I83" s="27">
        <f t="shared" si="8"/>
        <v>1016912</v>
      </c>
      <c r="J83" s="28">
        <f t="shared" si="9"/>
        <v>1458876</v>
      </c>
      <c r="K83" s="28">
        <f t="shared" si="10"/>
        <v>2475788</v>
      </c>
      <c r="L83" s="29">
        <f t="shared" si="5"/>
        <v>34575.01</v>
      </c>
      <c r="M83" s="29">
        <f t="shared" si="6"/>
        <v>10212.129999999999</v>
      </c>
      <c r="N83" s="30">
        <f t="shared" si="7"/>
        <v>44787.14</v>
      </c>
    </row>
    <row r="84" spans="1:14" x14ac:dyDescent="0.2">
      <c r="A84" s="20">
        <v>72</v>
      </c>
      <c r="B84" s="21" t="s">
        <v>151</v>
      </c>
      <c r="C84" s="22" t="s">
        <v>153</v>
      </c>
      <c r="D84" s="21" t="s">
        <v>120</v>
      </c>
      <c r="E84" s="23"/>
      <c r="F84" s="24">
        <f t="shared" si="1"/>
        <v>41842.36</v>
      </c>
      <c r="G84" s="25">
        <v>10460.59</v>
      </c>
      <c r="H84" s="26">
        <f t="shared" si="14"/>
        <v>31381.77</v>
      </c>
      <c r="I84" s="27">
        <f t="shared" si="8"/>
        <v>26593748.75</v>
      </c>
      <c r="J84" s="28">
        <f t="shared" si="9"/>
        <v>38151759.240000002</v>
      </c>
      <c r="K84" s="28">
        <f t="shared" si="10"/>
        <v>64745507.990000002</v>
      </c>
      <c r="L84" s="29">
        <f t="shared" si="5"/>
        <v>904187.46</v>
      </c>
      <c r="M84" s="29">
        <f t="shared" si="6"/>
        <v>267062.31</v>
      </c>
      <c r="N84" s="30">
        <f t="shared" si="7"/>
        <v>1171249.77</v>
      </c>
    </row>
    <row r="85" spans="1:14" x14ac:dyDescent="0.2">
      <c r="A85" s="20">
        <v>73</v>
      </c>
      <c r="B85" s="21" t="s">
        <v>151</v>
      </c>
      <c r="C85" s="22" t="s">
        <v>157</v>
      </c>
      <c r="D85" s="21" t="s">
        <v>43</v>
      </c>
      <c r="E85" s="23"/>
      <c r="F85" s="24">
        <f t="shared" si="1"/>
        <v>47101.48</v>
      </c>
      <c r="G85" s="25">
        <v>11775.37</v>
      </c>
      <c r="H85" s="26">
        <f t="shared" si="14"/>
        <v>35326.11</v>
      </c>
      <c r="I85" s="27">
        <f t="shared" si="8"/>
        <v>29936287.640000001</v>
      </c>
      <c r="J85" s="28">
        <f t="shared" si="9"/>
        <v>42947011.710000001</v>
      </c>
      <c r="K85" s="28">
        <f t="shared" si="10"/>
        <v>72883299.349999994</v>
      </c>
      <c r="L85" s="29">
        <f t="shared" si="5"/>
        <v>1017833.78</v>
      </c>
      <c r="M85" s="29">
        <f t="shared" si="6"/>
        <v>300629.08</v>
      </c>
      <c r="N85" s="30">
        <f t="shared" si="7"/>
        <v>1318462.8600000001</v>
      </c>
    </row>
    <row r="86" spans="1:14" x14ac:dyDescent="0.2">
      <c r="A86" s="20">
        <v>74</v>
      </c>
      <c r="B86" s="21" t="s">
        <v>23</v>
      </c>
      <c r="C86" s="22" t="s">
        <v>158</v>
      </c>
      <c r="D86" s="21" t="s">
        <v>159</v>
      </c>
      <c r="E86" s="23"/>
      <c r="F86" s="24">
        <f t="shared" si="1"/>
        <v>28807.32</v>
      </c>
      <c r="G86" s="25">
        <v>7201.83</v>
      </c>
      <c r="H86" s="26">
        <f t="shared" si="14"/>
        <v>21605.49</v>
      </c>
      <c r="I86" s="27">
        <f t="shared" si="8"/>
        <v>18309068.370000001</v>
      </c>
      <c r="J86" s="28">
        <f t="shared" si="9"/>
        <v>26266442.359999999</v>
      </c>
      <c r="K86" s="28">
        <f t="shared" si="10"/>
        <v>44575510.729999997</v>
      </c>
      <c r="L86" s="29">
        <f t="shared" si="5"/>
        <v>622508.31999999995</v>
      </c>
      <c r="M86" s="29">
        <f t="shared" si="6"/>
        <v>183865.1</v>
      </c>
      <c r="N86" s="30">
        <f t="shared" si="7"/>
        <v>806373.42</v>
      </c>
    </row>
    <row r="87" spans="1:14" x14ac:dyDescent="0.2">
      <c r="A87" s="20">
        <v>75</v>
      </c>
      <c r="B87" s="21" t="s">
        <v>23</v>
      </c>
      <c r="C87" s="22" t="s">
        <v>160</v>
      </c>
      <c r="D87" s="21" t="s">
        <v>159</v>
      </c>
      <c r="E87" s="23"/>
      <c r="F87" s="24">
        <f t="shared" si="1"/>
        <v>5388.28</v>
      </c>
      <c r="G87" s="25">
        <v>1347.07</v>
      </c>
      <c r="H87" s="26">
        <f t="shared" si="14"/>
        <v>4041.21</v>
      </c>
      <c r="I87" s="27">
        <f t="shared" si="8"/>
        <v>3424629.12</v>
      </c>
      <c r="J87" s="28">
        <f t="shared" si="9"/>
        <v>4913020.2300000004</v>
      </c>
      <c r="K87" s="28">
        <f t="shared" si="10"/>
        <v>8337649.3499999996</v>
      </c>
      <c r="L87" s="29">
        <f t="shared" si="5"/>
        <v>116437.39</v>
      </c>
      <c r="M87" s="29">
        <f t="shared" si="6"/>
        <v>34391.14</v>
      </c>
      <c r="N87" s="30">
        <f t="shared" si="7"/>
        <v>150828.53</v>
      </c>
    </row>
    <row r="88" spans="1:14" ht="25.5" x14ac:dyDescent="0.2">
      <c r="A88" s="20">
        <v>76</v>
      </c>
      <c r="B88" s="21" t="s">
        <v>23</v>
      </c>
      <c r="C88" s="22" t="s">
        <v>161</v>
      </c>
      <c r="D88" s="21" t="s">
        <v>162</v>
      </c>
      <c r="E88" s="23"/>
      <c r="F88" s="24">
        <f t="shared" si="1"/>
        <v>4000</v>
      </c>
      <c r="G88" s="25">
        <v>1000</v>
      </c>
      <c r="H88" s="26">
        <f t="shared" si="14"/>
        <v>3000</v>
      </c>
      <c r="I88" s="27">
        <f t="shared" si="8"/>
        <v>2542280</v>
      </c>
      <c r="J88" s="28">
        <f t="shared" si="9"/>
        <v>3647190</v>
      </c>
      <c r="K88" s="28">
        <f t="shared" si="10"/>
        <v>6189470</v>
      </c>
      <c r="L88" s="29">
        <f t="shared" si="5"/>
        <v>86437.52</v>
      </c>
      <c r="M88" s="29">
        <f t="shared" si="6"/>
        <v>25530.33</v>
      </c>
      <c r="N88" s="30">
        <f t="shared" si="7"/>
        <v>111967.85</v>
      </c>
    </row>
    <row r="89" spans="1:14" x14ac:dyDescent="0.2">
      <c r="A89" s="20">
        <v>77</v>
      </c>
      <c r="B89" s="21" t="s">
        <v>23</v>
      </c>
      <c r="C89" s="22" t="s">
        <v>163</v>
      </c>
      <c r="D89" s="21" t="s">
        <v>43</v>
      </c>
      <c r="E89" s="23"/>
      <c r="F89" s="24">
        <f t="shared" si="1"/>
        <v>281.36</v>
      </c>
      <c r="G89" s="25">
        <v>70.34</v>
      </c>
      <c r="H89" s="26">
        <f t="shared" si="14"/>
        <v>211.02</v>
      </c>
      <c r="I89" s="27">
        <f t="shared" si="8"/>
        <v>178823.98</v>
      </c>
      <c r="J89" s="28">
        <f t="shared" si="9"/>
        <v>256543.34</v>
      </c>
      <c r="K89" s="28">
        <f t="shared" si="10"/>
        <v>435367.32</v>
      </c>
      <c r="L89" s="29">
        <f t="shared" si="5"/>
        <v>6080.02</v>
      </c>
      <c r="M89" s="29">
        <f t="shared" si="6"/>
        <v>1795.8</v>
      </c>
      <c r="N89" s="30">
        <f t="shared" si="7"/>
        <v>7875.82</v>
      </c>
    </row>
    <row r="90" spans="1:14" x14ac:dyDescent="0.2">
      <c r="A90" s="20">
        <v>78</v>
      </c>
      <c r="B90" s="21" t="s">
        <v>23</v>
      </c>
      <c r="C90" s="22" t="s">
        <v>164</v>
      </c>
      <c r="D90" s="21" t="s">
        <v>41</v>
      </c>
      <c r="E90" s="23"/>
      <c r="F90" s="24">
        <f t="shared" si="1"/>
        <v>565.84</v>
      </c>
      <c r="G90" s="25">
        <v>141.46</v>
      </c>
      <c r="H90" s="26">
        <f t="shared" si="14"/>
        <v>424.38</v>
      </c>
      <c r="I90" s="27">
        <f t="shared" si="8"/>
        <v>359630.93</v>
      </c>
      <c r="J90" s="28">
        <f t="shared" si="9"/>
        <v>515931.5</v>
      </c>
      <c r="K90" s="28">
        <f t="shared" si="10"/>
        <v>875562.43</v>
      </c>
      <c r="L90" s="29">
        <f t="shared" si="5"/>
        <v>12227.45</v>
      </c>
      <c r="M90" s="29">
        <f t="shared" si="6"/>
        <v>3611.52</v>
      </c>
      <c r="N90" s="30">
        <f t="shared" si="7"/>
        <v>15838.97</v>
      </c>
    </row>
    <row r="91" spans="1:14" x14ac:dyDescent="0.2">
      <c r="A91" s="20">
        <v>79</v>
      </c>
      <c r="B91" s="21" t="s">
        <v>23</v>
      </c>
      <c r="C91" s="22" t="s">
        <v>165</v>
      </c>
      <c r="D91" s="21" t="s">
        <v>43</v>
      </c>
      <c r="E91" s="23"/>
      <c r="F91" s="24">
        <f t="shared" si="1"/>
        <v>1108.76</v>
      </c>
      <c r="G91" s="25">
        <v>277.19</v>
      </c>
      <c r="H91" s="26">
        <f t="shared" si="14"/>
        <v>831.57</v>
      </c>
      <c r="I91" s="27">
        <f t="shared" si="8"/>
        <v>704694.59</v>
      </c>
      <c r="J91" s="28">
        <f t="shared" si="9"/>
        <v>1010964.6</v>
      </c>
      <c r="K91" s="28">
        <f t="shared" si="10"/>
        <v>1715659.19</v>
      </c>
      <c r="L91" s="29">
        <f t="shared" si="5"/>
        <v>23959.62</v>
      </c>
      <c r="M91" s="29">
        <f t="shared" si="6"/>
        <v>7076.75</v>
      </c>
      <c r="N91" s="30">
        <f t="shared" si="7"/>
        <v>31036.37</v>
      </c>
    </row>
    <row r="92" spans="1:14" x14ac:dyDescent="0.2">
      <c r="A92" s="20">
        <v>80</v>
      </c>
      <c r="B92" s="21" t="s">
        <v>23</v>
      </c>
      <c r="C92" s="22" t="s">
        <v>166</v>
      </c>
      <c r="D92" s="21" t="s">
        <v>167</v>
      </c>
      <c r="E92" s="23"/>
      <c r="F92" s="24">
        <f t="shared" si="1"/>
        <v>645.24</v>
      </c>
      <c r="G92" s="25">
        <v>161.31</v>
      </c>
      <c r="H92" s="26">
        <f t="shared" si="14"/>
        <v>483.93</v>
      </c>
      <c r="I92" s="27">
        <f t="shared" si="8"/>
        <v>410095.19</v>
      </c>
      <c r="J92" s="28">
        <f t="shared" si="9"/>
        <v>588328.22</v>
      </c>
      <c r="K92" s="28">
        <f t="shared" si="10"/>
        <v>998423.41</v>
      </c>
      <c r="L92" s="29">
        <f t="shared" si="5"/>
        <v>13943.24</v>
      </c>
      <c r="M92" s="29">
        <f t="shared" si="6"/>
        <v>4118.3</v>
      </c>
      <c r="N92" s="30">
        <f t="shared" si="7"/>
        <v>18061.54</v>
      </c>
    </row>
    <row r="93" spans="1:14" x14ac:dyDescent="0.2">
      <c r="A93" s="20"/>
      <c r="B93" s="21"/>
      <c r="C93" s="22"/>
      <c r="D93" s="21"/>
      <c r="E93" s="23"/>
      <c r="F93" s="24"/>
      <c r="G93" s="25"/>
      <c r="H93" s="26"/>
      <c r="I93" s="27"/>
      <c r="J93" s="28"/>
      <c r="K93" s="28"/>
      <c r="L93" s="29"/>
      <c r="M93" s="67" t="s">
        <v>362</v>
      </c>
      <c r="N93" s="68">
        <f>SUM(N82:N92)</f>
        <v>4751486.71</v>
      </c>
    </row>
    <row r="94" spans="1:14" x14ac:dyDescent="0.2">
      <c r="A94" s="20">
        <v>81</v>
      </c>
      <c r="B94" s="21" t="s">
        <v>168</v>
      </c>
      <c r="C94" s="22" t="s">
        <v>169</v>
      </c>
      <c r="D94" s="21" t="s">
        <v>43</v>
      </c>
      <c r="E94" s="23"/>
      <c r="F94" s="24">
        <f t="shared" si="1"/>
        <v>11588.4</v>
      </c>
      <c r="G94" s="25">
        <v>2897.1</v>
      </c>
      <c r="H94" s="26">
        <f t="shared" si="14"/>
        <v>8691.2999999999993</v>
      </c>
      <c r="I94" s="27">
        <f t="shared" si="8"/>
        <v>7365239.3899999997</v>
      </c>
      <c r="J94" s="28">
        <f t="shared" si="9"/>
        <v>10566274.15</v>
      </c>
      <c r="K94" s="28">
        <f t="shared" si="10"/>
        <v>17931513.539999999</v>
      </c>
      <c r="L94" s="29">
        <f t="shared" si="5"/>
        <v>250418.14</v>
      </c>
      <c r="M94" s="29">
        <f t="shared" si="6"/>
        <v>73963.92</v>
      </c>
      <c r="N94" s="30">
        <f t="shared" si="7"/>
        <v>324382.06</v>
      </c>
    </row>
    <row r="95" spans="1:14" x14ac:dyDescent="0.2">
      <c r="A95" s="20">
        <v>82</v>
      </c>
      <c r="B95" s="21" t="s">
        <v>168</v>
      </c>
      <c r="C95" s="22" t="s">
        <v>170</v>
      </c>
      <c r="D95" s="21" t="s">
        <v>98</v>
      </c>
      <c r="E95" s="23"/>
      <c r="F95" s="24">
        <f t="shared" si="1"/>
        <v>710</v>
      </c>
      <c r="G95" s="25">
        <v>177.5</v>
      </c>
      <c r="H95" s="26">
        <f t="shared" si="14"/>
        <v>532.5</v>
      </c>
      <c r="I95" s="27">
        <f t="shared" si="8"/>
        <v>451254.7</v>
      </c>
      <c r="J95" s="28">
        <f t="shared" si="9"/>
        <v>647376.23</v>
      </c>
      <c r="K95" s="28">
        <f t="shared" si="10"/>
        <v>1098630.93</v>
      </c>
      <c r="L95" s="29">
        <f t="shared" si="5"/>
        <v>15342.66</v>
      </c>
      <c r="M95" s="29">
        <f t="shared" si="6"/>
        <v>4531.63</v>
      </c>
      <c r="N95" s="30">
        <f t="shared" si="7"/>
        <v>19874.29</v>
      </c>
    </row>
    <row r="96" spans="1:14" x14ac:dyDescent="0.2">
      <c r="A96" s="20">
        <v>83</v>
      </c>
      <c r="B96" s="21" t="s">
        <v>168</v>
      </c>
      <c r="C96" s="22" t="s">
        <v>171</v>
      </c>
      <c r="D96" s="21" t="s">
        <v>43</v>
      </c>
      <c r="E96" s="23"/>
      <c r="F96" s="24">
        <f t="shared" si="1"/>
        <v>1507.36</v>
      </c>
      <c r="G96" s="25">
        <v>376.84</v>
      </c>
      <c r="H96" s="26">
        <f t="shared" si="14"/>
        <v>1130.52</v>
      </c>
      <c r="I96" s="27">
        <f t="shared" si="8"/>
        <v>958032.8</v>
      </c>
      <c r="J96" s="28">
        <f t="shared" si="9"/>
        <v>1374407.08</v>
      </c>
      <c r="K96" s="28">
        <f t="shared" si="10"/>
        <v>2332439.88</v>
      </c>
      <c r="L96" s="29">
        <f t="shared" si="5"/>
        <v>32573.119999999999</v>
      </c>
      <c r="M96" s="29">
        <f t="shared" si="6"/>
        <v>9620.85</v>
      </c>
      <c r="N96" s="30">
        <f t="shared" si="7"/>
        <v>42193.97</v>
      </c>
    </row>
    <row r="97" spans="1:14" ht="25.5" x14ac:dyDescent="0.2">
      <c r="A97" s="20">
        <v>84</v>
      </c>
      <c r="B97" s="21" t="s">
        <v>168</v>
      </c>
      <c r="C97" s="22" t="s">
        <v>172</v>
      </c>
      <c r="D97" s="21" t="s">
        <v>47</v>
      </c>
      <c r="E97" s="23"/>
      <c r="F97" s="24">
        <f t="shared" si="1"/>
        <v>5398.28</v>
      </c>
      <c r="G97" s="25">
        <v>1349.57</v>
      </c>
      <c r="H97" s="26">
        <f t="shared" si="14"/>
        <v>4048.71</v>
      </c>
      <c r="I97" s="27">
        <f t="shared" si="8"/>
        <v>3430984.82</v>
      </c>
      <c r="J97" s="28">
        <f t="shared" si="9"/>
        <v>4922138.21</v>
      </c>
      <c r="K97" s="28">
        <f t="shared" si="10"/>
        <v>8353123.0300000003</v>
      </c>
      <c r="L97" s="29">
        <f t="shared" si="5"/>
        <v>116653.48</v>
      </c>
      <c r="M97" s="29">
        <f t="shared" si="6"/>
        <v>34454.97</v>
      </c>
      <c r="N97" s="30">
        <f t="shared" si="7"/>
        <v>151108.45000000001</v>
      </c>
    </row>
    <row r="98" spans="1:14" x14ac:dyDescent="0.2">
      <c r="A98" s="20">
        <v>85</v>
      </c>
      <c r="B98" s="21" t="s">
        <v>168</v>
      </c>
      <c r="C98" s="22" t="s">
        <v>173</v>
      </c>
      <c r="D98" s="21" t="s">
        <v>54</v>
      </c>
      <c r="E98" s="23"/>
      <c r="F98" s="24">
        <f t="shared" si="1"/>
        <v>8095.16</v>
      </c>
      <c r="G98" s="25">
        <v>2023.79</v>
      </c>
      <c r="H98" s="26">
        <f t="shared" si="14"/>
        <v>6071.37</v>
      </c>
      <c r="I98" s="27">
        <f t="shared" si="8"/>
        <v>5145040.84</v>
      </c>
      <c r="J98" s="28">
        <f t="shared" si="9"/>
        <v>7381146.6500000004</v>
      </c>
      <c r="K98" s="28">
        <f t="shared" si="10"/>
        <v>12526187.49</v>
      </c>
      <c r="L98" s="29">
        <f t="shared" si="5"/>
        <v>174931.39</v>
      </c>
      <c r="M98" s="29">
        <f t="shared" si="6"/>
        <v>51668.03</v>
      </c>
      <c r="N98" s="30">
        <f t="shared" si="7"/>
        <v>226599.42</v>
      </c>
    </row>
    <row r="99" spans="1:14" x14ac:dyDescent="0.2">
      <c r="A99" s="20">
        <v>86</v>
      </c>
      <c r="B99" s="21" t="s">
        <v>168</v>
      </c>
      <c r="C99" s="22" t="s">
        <v>174</v>
      </c>
      <c r="D99" s="21" t="s">
        <v>54</v>
      </c>
      <c r="E99" s="23"/>
      <c r="F99" s="24">
        <f t="shared" si="1"/>
        <v>4000</v>
      </c>
      <c r="G99" s="25">
        <v>1000</v>
      </c>
      <c r="H99" s="26">
        <f t="shared" si="14"/>
        <v>3000</v>
      </c>
      <c r="I99" s="27">
        <f t="shared" si="8"/>
        <v>2542280</v>
      </c>
      <c r="J99" s="28">
        <f t="shared" si="9"/>
        <v>3647190</v>
      </c>
      <c r="K99" s="28">
        <f t="shared" si="10"/>
        <v>6189470</v>
      </c>
      <c r="L99" s="29">
        <f t="shared" si="5"/>
        <v>86437.52</v>
      </c>
      <c r="M99" s="29">
        <f t="shared" si="6"/>
        <v>25530.33</v>
      </c>
      <c r="N99" s="30">
        <f t="shared" si="7"/>
        <v>111967.85</v>
      </c>
    </row>
    <row r="100" spans="1:14" ht="25.5" x14ac:dyDescent="0.2">
      <c r="A100" s="20">
        <v>87</v>
      </c>
      <c r="B100" s="21" t="s">
        <v>168</v>
      </c>
      <c r="C100" s="22" t="s">
        <v>175</v>
      </c>
      <c r="D100" s="21" t="s">
        <v>81</v>
      </c>
      <c r="E100" s="23"/>
      <c r="F100" s="24">
        <f t="shared" si="1"/>
        <v>10170.959999999999</v>
      </c>
      <c r="G100" s="25">
        <v>2542.7399999999998</v>
      </c>
      <c r="H100" s="26">
        <f t="shared" si="14"/>
        <v>7628.22</v>
      </c>
      <c r="I100" s="27">
        <f t="shared" si="8"/>
        <v>6464357.0499999998</v>
      </c>
      <c r="J100" s="28">
        <f t="shared" si="9"/>
        <v>9273855.9000000004</v>
      </c>
      <c r="K100" s="28">
        <f t="shared" si="10"/>
        <v>15738212.949999999</v>
      </c>
      <c r="L100" s="29">
        <f t="shared" si="5"/>
        <v>219788.14</v>
      </c>
      <c r="M100" s="29">
        <f t="shared" si="6"/>
        <v>64916.99</v>
      </c>
      <c r="N100" s="30">
        <f t="shared" si="7"/>
        <v>284705.13</v>
      </c>
    </row>
    <row r="101" spans="1:14" x14ac:dyDescent="0.2">
      <c r="A101" s="20">
        <v>88</v>
      </c>
      <c r="B101" s="21" t="s">
        <v>168</v>
      </c>
      <c r="C101" s="22" t="s">
        <v>176</v>
      </c>
      <c r="D101" s="21" t="s">
        <v>87</v>
      </c>
      <c r="E101" s="23"/>
      <c r="F101" s="24">
        <f t="shared" si="1"/>
        <v>2826.56</v>
      </c>
      <c r="G101" s="25">
        <v>706.64</v>
      </c>
      <c r="H101" s="26">
        <f t="shared" si="14"/>
        <v>2119.92</v>
      </c>
      <c r="I101" s="27">
        <f t="shared" si="8"/>
        <v>1796476.74</v>
      </c>
      <c r="J101" s="28">
        <f t="shared" si="9"/>
        <v>2577250.34</v>
      </c>
      <c r="K101" s="28">
        <f t="shared" si="10"/>
        <v>4373727.08</v>
      </c>
      <c r="L101" s="29">
        <f t="shared" si="5"/>
        <v>61080.21</v>
      </c>
      <c r="M101" s="29">
        <f t="shared" si="6"/>
        <v>18040.75</v>
      </c>
      <c r="N101" s="30">
        <f t="shared" si="7"/>
        <v>79120.960000000006</v>
      </c>
    </row>
    <row r="102" spans="1:14" x14ac:dyDescent="0.2">
      <c r="A102" s="20">
        <v>89</v>
      </c>
      <c r="B102" s="21" t="s">
        <v>168</v>
      </c>
      <c r="C102" s="22" t="s">
        <v>177</v>
      </c>
      <c r="D102" s="21" t="s">
        <v>124</v>
      </c>
      <c r="E102" s="23"/>
      <c r="F102" s="24">
        <f t="shared" si="1"/>
        <v>7762.16</v>
      </c>
      <c r="G102" s="25">
        <v>1940.54</v>
      </c>
      <c r="H102" s="26">
        <f t="shared" si="14"/>
        <v>5821.62</v>
      </c>
      <c r="I102" s="27">
        <f t="shared" si="8"/>
        <v>4933396.03</v>
      </c>
      <c r="J102" s="28">
        <f t="shared" si="9"/>
        <v>7077518.0800000001</v>
      </c>
      <c r="K102" s="28">
        <f t="shared" si="10"/>
        <v>12010914.109999999</v>
      </c>
      <c r="L102" s="29">
        <f t="shared" si="5"/>
        <v>167735.47</v>
      </c>
      <c r="M102" s="29">
        <f t="shared" si="6"/>
        <v>49542.63</v>
      </c>
      <c r="N102" s="30">
        <f t="shared" si="7"/>
        <v>217278.1</v>
      </c>
    </row>
    <row r="103" spans="1:14" x14ac:dyDescent="0.2">
      <c r="A103" s="20">
        <v>90</v>
      </c>
      <c r="B103" s="21" t="s">
        <v>168</v>
      </c>
      <c r="C103" s="22" t="s">
        <v>178</v>
      </c>
      <c r="D103" s="21" t="s">
        <v>179</v>
      </c>
      <c r="E103" s="23"/>
      <c r="F103" s="24">
        <f t="shared" si="1"/>
        <v>3396.8</v>
      </c>
      <c r="G103" s="25">
        <v>849.2</v>
      </c>
      <c r="H103" s="26">
        <f t="shared" si="14"/>
        <v>2547.6</v>
      </c>
      <c r="I103" s="27">
        <f t="shared" si="8"/>
        <v>2158904.1800000002</v>
      </c>
      <c r="J103" s="28">
        <f t="shared" si="9"/>
        <v>3097193.75</v>
      </c>
      <c r="K103" s="28">
        <f t="shared" si="10"/>
        <v>5256097.93</v>
      </c>
      <c r="L103" s="29">
        <f t="shared" si="5"/>
        <v>73402.740000000005</v>
      </c>
      <c r="M103" s="29">
        <f t="shared" si="6"/>
        <v>21680.36</v>
      </c>
      <c r="N103" s="30">
        <f t="shared" si="7"/>
        <v>95083.1</v>
      </c>
    </row>
    <row r="104" spans="1:14" x14ac:dyDescent="0.2">
      <c r="A104" s="20">
        <v>91</v>
      </c>
      <c r="B104" s="21" t="s">
        <v>168</v>
      </c>
      <c r="C104" s="22" t="s">
        <v>180</v>
      </c>
      <c r="D104" s="21" t="s">
        <v>181</v>
      </c>
      <c r="E104" s="23"/>
      <c r="F104" s="24">
        <f t="shared" si="1"/>
        <v>20159.52</v>
      </c>
      <c r="G104" s="25">
        <v>5039.88</v>
      </c>
      <c r="H104" s="26">
        <f t="shared" si="14"/>
        <v>15119.64</v>
      </c>
      <c r="I104" s="27">
        <f t="shared" si="8"/>
        <v>12812786.130000001</v>
      </c>
      <c r="J104" s="28">
        <f t="shared" si="9"/>
        <v>18381399.940000001</v>
      </c>
      <c r="K104" s="28">
        <f t="shared" si="10"/>
        <v>31194186.07</v>
      </c>
      <c r="L104" s="29">
        <f t="shared" si="5"/>
        <v>435634.73</v>
      </c>
      <c r="M104" s="29">
        <f t="shared" si="6"/>
        <v>128669.8</v>
      </c>
      <c r="N104" s="30">
        <f t="shared" si="7"/>
        <v>564304.53</v>
      </c>
    </row>
    <row r="105" spans="1:14" x14ac:dyDescent="0.2">
      <c r="A105" s="20">
        <v>92</v>
      </c>
      <c r="B105" s="21" t="s">
        <v>168</v>
      </c>
      <c r="C105" s="22" t="s">
        <v>182</v>
      </c>
      <c r="D105" s="21" t="s">
        <v>183</v>
      </c>
      <c r="E105" s="23"/>
      <c r="F105" s="24">
        <f t="shared" si="1"/>
        <v>1523.76</v>
      </c>
      <c r="G105" s="25">
        <v>380.94</v>
      </c>
      <c r="H105" s="26">
        <f t="shared" si="14"/>
        <v>1142.82</v>
      </c>
      <c r="I105" s="27">
        <f t="shared" si="8"/>
        <v>968456.14</v>
      </c>
      <c r="J105" s="28">
        <f t="shared" si="9"/>
        <v>1389360.56</v>
      </c>
      <c r="K105" s="28">
        <f t="shared" si="10"/>
        <v>2357816.7000000002</v>
      </c>
      <c r="L105" s="29">
        <f t="shared" si="5"/>
        <v>32927.51</v>
      </c>
      <c r="M105" s="29">
        <f t="shared" si="6"/>
        <v>9725.52</v>
      </c>
      <c r="N105" s="30">
        <f t="shared" si="7"/>
        <v>42653.03</v>
      </c>
    </row>
    <row r="106" spans="1:14" x14ac:dyDescent="0.2">
      <c r="A106" s="20">
        <v>93</v>
      </c>
      <c r="B106" s="21" t="s">
        <v>168</v>
      </c>
      <c r="C106" s="22" t="s">
        <v>184</v>
      </c>
      <c r="D106" s="21" t="s">
        <v>179</v>
      </c>
      <c r="E106" s="23"/>
      <c r="F106" s="24">
        <f t="shared" ref="F106:F184" si="15">G106+H106</f>
        <v>4222.32</v>
      </c>
      <c r="G106" s="25">
        <v>1055.58</v>
      </c>
      <c r="H106" s="26">
        <f t="shared" si="14"/>
        <v>3166.74</v>
      </c>
      <c r="I106" s="27">
        <f t="shared" ref="I106:I184" si="16">$I$9*G106</f>
        <v>2683579.92</v>
      </c>
      <c r="J106" s="28">
        <f t="shared" ref="J106:J184" si="17">$J$9*H106</f>
        <v>3849900.82</v>
      </c>
      <c r="K106" s="28">
        <f t="shared" ref="K106:K184" si="18">I106+J106</f>
        <v>6533480.7400000002</v>
      </c>
      <c r="L106" s="29">
        <f t="shared" ref="L106:L184" si="19">I106*$L$9</f>
        <v>91241.72</v>
      </c>
      <c r="M106" s="29">
        <f t="shared" ref="M106:M184" si="20">J106*$M$9</f>
        <v>26949.31</v>
      </c>
      <c r="N106" s="30">
        <f t="shared" ref="N106:N184" si="21">L106+M106</f>
        <v>118191.03</v>
      </c>
    </row>
    <row r="107" spans="1:14" x14ac:dyDescent="0.2">
      <c r="A107" s="20">
        <v>94</v>
      </c>
      <c r="B107" s="21" t="s">
        <v>168</v>
      </c>
      <c r="C107" s="22" t="s">
        <v>185</v>
      </c>
      <c r="D107" s="21" t="s">
        <v>167</v>
      </c>
      <c r="E107" s="23"/>
      <c r="F107" s="24">
        <f t="shared" si="15"/>
        <v>5728.08</v>
      </c>
      <c r="G107" s="25">
        <v>1432.02</v>
      </c>
      <c r="H107" s="26">
        <f t="shared" si="14"/>
        <v>4296.0600000000004</v>
      </c>
      <c r="I107" s="27">
        <f t="shared" si="16"/>
        <v>3640595.81</v>
      </c>
      <c r="J107" s="28">
        <f t="shared" si="17"/>
        <v>5222849.0199999996</v>
      </c>
      <c r="K107" s="28">
        <f t="shared" si="18"/>
        <v>8863444.8300000001</v>
      </c>
      <c r="L107" s="29">
        <f t="shared" si="19"/>
        <v>123780.26</v>
      </c>
      <c r="M107" s="29">
        <f t="shared" si="20"/>
        <v>36559.94</v>
      </c>
      <c r="N107" s="30">
        <f t="shared" si="21"/>
        <v>160340.20000000001</v>
      </c>
    </row>
    <row r="108" spans="1:14" ht="25.5" x14ac:dyDescent="0.2">
      <c r="A108" s="20">
        <v>95</v>
      </c>
      <c r="B108" s="21" t="s">
        <v>168</v>
      </c>
      <c r="C108" s="22" t="s">
        <v>186</v>
      </c>
      <c r="D108" s="21" t="s">
        <v>187</v>
      </c>
      <c r="E108" s="23"/>
      <c r="F108" s="24">
        <f t="shared" si="15"/>
        <v>2000.48</v>
      </c>
      <c r="G108" s="25">
        <v>500.12</v>
      </c>
      <c r="H108" s="26">
        <f t="shared" si="14"/>
        <v>1500.36</v>
      </c>
      <c r="I108" s="27">
        <f t="shared" si="16"/>
        <v>1271445.07</v>
      </c>
      <c r="J108" s="28">
        <f t="shared" si="17"/>
        <v>1824032.66</v>
      </c>
      <c r="K108" s="28">
        <f t="shared" si="18"/>
        <v>3095477.73</v>
      </c>
      <c r="L108" s="29">
        <f t="shared" si="19"/>
        <v>43229.13</v>
      </c>
      <c r="M108" s="29">
        <f t="shared" si="20"/>
        <v>12768.23</v>
      </c>
      <c r="N108" s="30">
        <f t="shared" si="21"/>
        <v>55997.36</v>
      </c>
    </row>
    <row r="109" spans="1:14" x14ac:dyDescent="0.2">
      <c r="A109" s="20">
        <v>96</v>
      </c>
      <c r="B109" s="21" t="s">
        <v>168</v>
      </c>
      <c r="C109" s="22" t="s">
        <v>188</v>
      </c>
      <c r="D109" s="21" t="s">
        <v>189</v>
      </c>
      <c r="E109" s="23"/>
      <c r="F109" s="24">
        <f t="shared" si="15"/>
        <v>2188.16</v>
      </c>
      <c r="G109" s="25">
        <v>547.04</v>
      </c>
      <c r="H109" s="26">
        <f t="shared" si="14"/>
        <v>1641.12</v>
      </c>
      <c r="I109" s="27">
        <f t="shared" si="16"/>
        <v>1390728.85</v>
      </c>
      <c r="J109" s="28">
        <f t="shared" si="17"/>
        <v>1995158.82</v>
      </c>
      <c r="K109" s="28">
        <f t="shared" si="18"/>
        <v>3385887.67</v>
      </c>
      <c r="L109" s="29">
        <f t="shared" si="19"/>
        <v>47284.78</v>
      </c>
      <c r="M109" s="29">
        <f t="shared" si="20"/>
        <v>13966.11</v>
      </c>
      <c r="N109" s="30">
        <f t="shared" si="21"/>
        <v>61250.89</v>
      </c>
    </row>
    <row r="110" spans="1:14" x14ac:dyDescent="0.2">
      <c r="A110" s="20">
        <v>97</v>
      </c>
      <c r="B110" s="21" t="s">
        <v>168</v>
      </c>
      <c r="C110" s="22" t="s">
        <v>190</v>
      </c>
      <c r="D110" s="21" t="s">
        <v>114</v>
      </c>
      <c r="E110" s="23"/>
      <c r="F110" s="24">
        <f t="shared" si="15"/>
        <v>4000</v>
      </c>
      <c r="G110" s="25">
        <v>1000</v>
      </c>
      <c r="H110" s="26">
        <f t="shared" si="14"/>
        <v>3000</v>
      </c>
      <c r="I110" s="27">
        <f t="shared" si="16"/>
        <v>2542280</v>
      </c>
      <c r="J110" s="28">
        <f t="shared" si="17"/>
        <v>3647190</v>
      </c>
      <c r="K110" s="28">
        <f t="shared" si="18"/>
        <v>6189470</v>
      </c>
      <c r="L110" s="29">
        <f t="shared" si="19"/>
        <v>86437.52</v>
      </c>
      <c r="M110" s="29">
        <f t="shared" si="20"/>
        <v>25530.33</v>
      </c>
      <c r="N110" s="30">
        <f t="shared" si="21"/>
        <v>111967.85</v>
      </c>
    </row>
    <row r="111" spans="1:14" x14ac:dyDescent="0.2">
      <c r="A111" s="20">
        <v>98</v>
      </c>
      <c r="B111" s="21" t="s">
        <v>168</v>
      </c>
      <c r="C111" s="22" t="s">
        <v>191</v>
      </c>
      <c r="D111" s="21" t="s">
        <v>192</v>
      </c>
      <c r="E111" s="23"/>
      <c r="F111" s="24">
        <f t="shared" si="15"/>
        <v>4065.2</v>
      </c>
      <c r="G111" s="25">
        <v>1016.3</v>
      </c>
      <c r="H111" s="26">
        <f t="shared" si="14"/>
        <v>3048.9</v>
      </c>
      <c r="I111" s="27">
        <f t="shared" si="16"/>
        <v>2583719.16</v>
      </c>
      <c r="J111" s="28">
        <f t="shared" si="17"/>
        <v>3706639.2</v>
      </c>
      <c r="K111" s="28">
        <f t="shared" si="18"/>
        <v>6290358.3600000003</v>
      </c>
      <c r="L111" s="29">
        <f t="shared" si="19"/>
        <v>87846.45</v>
      </c>
      <c r="M111" s="29">
        <f t="shared" si="20"/>
        <v>25946.47</v>
      </c>
      <c r="N111" s="30">
        <f t="shared" si="21"/>
        <v>113792.92</v>
      </c>
    </row>
    <row r="112" spans="1:14" x14ac:dyDescent="0.2">
      <c r="A112" s="20">
        <v>99</v>
      </c>
      <c r="B112" s="21" t="s">
        <v>168</v>
      </c>
      <c r="C112" s="22" t="s">
        <v>193</v>
      </c>
      <c r="D112" s="21" t="s">
        <v>89</v>
      </c>
      <c r="E112" s="23"/>
      <c r="F112" s="24">
        <f t="shared" si="15"/>
        <v>2400.52</v>
      </c>
      <c r="G112" s="25">
        <v>600.13</v>
      </c>
      <c r="H112" s="26">
        <f t="shared" si="14"/>
        <v>1800.39</v>
      </c>
      <c r="I112" s="27">
        <f t="shared" si="16"/>
        <v>1525698.5</v>
      </c>
      <c r="J112" s="28">
        <f t="shared" si="17"/>
        <v>2188788.13</v>
      </c>
      <c r="K112" s="28">
        <f t="shared" si="18"/>
        <v>3714486.63</v>
      </c>
      <c r="L112" s="29">
        <f t="shared" si="19"/>
        <v>51873.75</v>
      </c>
      <c r="M112" s="29">
        <f t="shared" si="20"/>
        <v>15321.52</v>
      </c>
      <c r="N112" s="30">
        <f t="shared" si="21"/>
        <v>67195.27</v>
      </c>
    </row>
    <row r="113" spans="1:14" x14ac:dyDescent="0.2">
      <c r="A113" s="20">
        <v>100</v>
      </c>
      <c r="B113" s="21" t="s">
        <v>168</v>
      </c>
      <c r="C113" s="22" t="s">
        <v>194</v>
      </c>
      <c r="D113" s="21" t="s">
        <v>116</v>
      </c>
      <c r="E113" s="23"/>
      <c r="F113" s="24">
        <f t="shared" si="15"/>
        <v>2767.44</v>
      </c>
      <c r="G113" s="25">
        <v>691.86</v>
      </c>
      <c r="H113" s="26">
        <f t="shared" si="14"/>
        <v>2075.58</v>
      </c>
      <c r="I113" s="27">
        <f t="shared" si="16"/>
        <v>1758901.84</v>
      </c>
      <c r="J113" s="28">
        <f t="shared" si="17"/>
        <v>2523344.87</v>
      </c>
      <c r="K113" s="28">
        <f t="shared" si="18"/>
        <v>4282246.71</v>
      </c>
      <c r="L113" s="29">
        <f t="shared" si="19"/>
        <v>59802.66</v>
      </c>
      <c r="M113" s="29">
        <f t="shared" si="20"/>
        <v>17663.41</v>
      </c>
      <c r="N113" s="30">
        <f t="shared" si="21"/>
        <v>77466.070000000007</v>
      </c>
    </row>
    <row r="114" spans="1:14" ht="25.5" x14ac:dyDescent="0.2">
      <c r="A114" s="20">
        <v>101</v>
      </c>
      <c r="B114" s="21" t="s">
        <v>168</v>
      </c>
      <c r="C114" s="22" t="s">
        <v>195</v>
      </c>
      <c r="D114" s="21" t="s">
        <v>110</v>
      </c>
      <c r="E114" s="23"/>
      <c r="F114" s="24">
        <f t="shared" si="15"/>
        <v>8493.92</v>
      </c>
      <c r="G114" s="25">
        <v>2123.48</v>
      </c>
      <c r="H114" s="26">
        <f t="shared" si="14"/>
        <v>6370.44</v>
      </c>
      <c r="I114" s="27">
        <f t="shared" si="16"/>
        <v>5398480.7300000004</v>
      </c>
      <c r="J114" s="28">
        <f t="shared" si="17"/>
        <v>7744735.0199999996</v>
      </c>
      <c r="K114" s="28">
        <f t="shared" si="18"/>
        <v>13143215.75</v>
      </c>
      <c r="L114" s="29">
        <f t="shared" si="19"/>
        <v>183548.34</v>
      </c>
      <c r="M114" s="29">
        <f t="shared" si="20"/>
        <v>54213.15</v>
      </c>
      <c r="N114" s="30">
        <f t="shared" si="21"/>
        <v>237761.49</v>
      </c>
    </row>
    <row r="115" spans="1:14" x14ac:dyDescent="0.2">
      <c r="A115" s="20">
        <v>102</v>
      </c>
      <c r="B115" s="21" t="s">
        <v>168</v>
      </c>
      <c r="C115" s="22" t="s">
        <v>196</v>
      </c>
      <c r="D115" s="21" t="s">
        <v>197</v>
      </c>
      <c r="E115" s="23"/>
      <c r="F115" s="24">
        <f t="shared" si="15"/>
        <v>4000</v>
      </c>
      <c r="G115" s="25">
        <v>1000</v>
      </c>
      <c r="H115" s="26">
        <f t="shared" si="14"/>
        <v>3000</v>
      </c>
      <c r="I115" s="27">
        <f t="shared" si="16"/>
        <v>2542280</v>
      </c>
      <c r="J115" s="28">
        <f t="shared" si="17"/>
        <v>3647190</v>
      </c>
      <c r="K115" s="28">
        <f t="shared" si="18"/>
        <v>6189470</v>
      </c>
      <c r="L115" s="29">
        <f t="shared" si="19"/>
        <v>86437.52</v>
      </c>
      <c r="M115" s="29">
        <f t="shared" si="20"/>
        <v>25530.33</v>
      </c>
      <c r="N115" s="30">
        <f t="shared" si="21"/>
        <v>111967.85</v>
      </c>
    </row>
    <row r="116" spans="1:14" x14ac:dyDescent="0.2">
      <c r="A116" s="20">
        <v>103</v>
      </c>
      <c r="B116" s="21" t="s">
        <v>168</v>
      </c>
      <c r="C116" s="22" t="s">
        <v>198</v>
      </c>
      <c r="D116" s="21" t="s">
        <v>199</v>
      </c>
      <c r="E116" s="23"/>
      <c r="F116" s="24">
        <f t="shared" si="15"/>
        <v>6646.88</v>
      </c>
      <c r="G116" s="25">
        <v>1661.72</v>
      </c>
      <c r="H116" s="26">
        <f t="shared" si="14"/>
        <v>4985.16</v>
      </c>
      <c r="I116" s="27">
        <f t="shared" si="16"/>
        <v>4224557.5199999996</v>
      </c>
      <c r="J116" s="28">
        <f t="shared" si="17"/>
        <v>6060608.5700000003</v>
      </c>
      <c r="K116" s="28">
        <f t="shared" si="18"/>
        <v>10285166.09</v>
      </c>
      <c r="L116" s="29">
        <f t="shared" si="19"/>
        <v>143634.96</v>
      </c>
      <c r="M116" s="29">
        <f t="shared" si="20"/>
        <v>42424.26</v>
      </c>
      <c r="N116" s="30">
        <f t="shared" si="21"/>
        <v>186059.22</v>
      </c>
    </row>
    <row r="117" spans="1:14" ht="25.5" x14ac:dyDescent="0.2">
      <c r="A117" s="20">
        <v>104</v>
      </c>
      <c r="B117" s="21" t="s">
        <v>168</v>
      </c>
      <c r="C117" s="22" t="s">
        <v>200</v>
      </c>
      <c r="D117" s="21" t="s">
        <v>91</v>
      </c>
      <c r="E117" s="23"/>
      <c r="F117" s="24">
        <f t="shared" si="15"/>
        <v>5672.24</v>
      </c>
      <c r="G117" s="25">
        <v>1418.06</v>
      </c>
      <c r="H117" s="26">
        <f t="shared" si="14"/>
        <v>4254.18</v>
      </c>
      <c r="I117" s="27">
        <f t="shared" si="16"/>
        <v>3605105.58</v>
      </c>
      <c r="J117" s="28">
        <f t="shared" si="17"/>
        <v>5171934.25</v>
      </c>
      <c r="K117" s="28">
        <f t="shared" si="18"/>
        <v>8777039.8300000001</v>
      </c>
      <c r="L117" s="29">
        <f t="shared" si="19"/>
        <v>122573.59</v>
      </c>
      <c r="M117" s="29">
        <f t="shared" si="20"/>
        <v>36203.54</v>
      </c>
      <c r="N117" s="30">
        <f t="shared" si="21"/>
        <v>158777.13</v>
      </c>
    </row>
    <row r="118" spans="1:14" x14ac:dyDescent="0.2">
      <c r="A118" s="20">
        <v>105</v>
      </c>
      <c r="B118" s="21" t="s">
        <v>168</v>
      </c>
      <c r="C118" s="22" t="s">
        <v>201</v>
      </c>
      <c r="D118" s="21" t="s">
        <v>112</v>
      </c>
      <c r="E118" s="23"/>
      <c r="F118" s="24">
        <f t="shared" si="15"/>
        <v>1534.88</v>
      </c>
      <c r="G118" s="25">
        <v>383.72</v>
      </c>
      <c r="H118" s="26">
        <f t="shared" si="14"/>
        <v>1151.1600000000001</v>
      </c>
      <c r="I118" s="27">
        <f t="shared" si="16"/>
        <v>975523.68</v>
      </c>
      <c r="J118" s="28">
        <f t="shared" si="17"/>
        <v>1399499.75</v>
      </c>
      <c r="K118" s="28">
        <f t="shared" si="18"/>
        <v>2375023.4300000002</v>
      </c>
      <c r="L118" s="29">
        <f t="shared" si="19"/>
        <v>33167.81</v>
      </c>
      <c r="M118" s="29">
        <f t="shared" si="20"/>
        <v>9796.5</v>
      </c>
      <c r="N118" s="30">
        <f t="shared" si="21"/>
        <v>42964.31</v>
      </c>
    </row>
    <row r="119" spans="1:14" x14ac:dyDescent="0.2">
      <c r="A119" s="20">
        <v>106</v>
      </c>
      <c r="B119" s="21" t="s">
        <v>168</v>
      </c>
      <c r="C119" s="22" t="s">
        <v>202</v>
      </c>
      <c r="D119" s="21" t="s">
        <v>203</v>
      </c>
      <c r="E119" s="23"/>
      <c r="F119" s="24">
        <f t="shared" si="15"/>
        <v>2090.84</v>
      </c>
      <c r="G119" s="25">
        <v>522.71</v>
      </c>
      <c r="H119" s="26">
        <f t="shared" si="14"/>
        <v>1568.13</v>
      </c>
      <c r="I119" s="27">
        <f t="shared" si="16"/>
        <v>1328875.18</v>
      </c>
      <c r="J119" s="28">
        <f t="shared" si="17"/>
        <v>1906422.68</v>
      </c>
      <c r="K119" s="28">
        <f t="shared" si="18"/>
        <v>3235297.86</v>
      </c>
      <c r="L119" s="29">
        <f t="shared" si="19"/>
        <v>45181.760000000002</v>
      </c>
      <c r="M119" s="29">
        <f t="shared" si="20"/>
        <v>13344.96</v>
      </c>
      <c r="N119" s="30">
        <f t="shared" si="21"/>
        <v>58526.720000000001</v>
      </c>
    </row>
    <row r="120" spans="1:14" x14ac:dyDescent="0.2">
      <c r="A120" s="20">
        <v>107</v>
      </c>
      <c r="B120" s="21" t="s">
        <v>168</v>
      </c>
      <c r="C120" s="22" t="s">
        <v>204</v>
      </c>
      <c r="D120" s="21" t="s">
        <v>74</v>
      </c>
      <c r="E120" s="23"/>
      <c r="F120" s="24">
        <f t="shared" si="15"/>
        <v>2690.28</v>
      </c>
      <c r="G120" s="25">
        <v>672.57</v>
      </c>
      <c r="H120" s="26">
        <f t="shared" si="14"/>
        <v>2017.71</v>
      </c>
      <c r="I120" s="27">
        <f t="shared" si="16"/>
        <v>1709861.26</v>
      </c>
      <c r="J120" s="28">
        <f t="shared" si="17"/>
        <v>2452990.58</v>
      </c>
      <c r="K120" s="28">
        <f t="shared" si="18"/>
        <v>4162851.84</v>
      </c>
      <c r="L120" s="29">
        <f t="shared" si="19"/>
        <v>58135.28</v>
      </c>
      <c r="M120" s="29">
        <f t="shared" si="20"/>
        <v>17170.93</v>
      </c>
      <c r="N120" s="30">
        <f t="shared" si="21"/>
        <v>75306.210000000006</v>
      </c>
    </row>
    <row r="121" spans="1:14" x14ac:dyDescent="0.2">
      <c r="A121" s="20">
        <v>108</v>
      </c>
      <c r="B121" s="21" t="s">
        <v>168</v>
      </c>
      <c r="C121" s="22" t="s">
        <v>205</v>
      </c>
      <c r="D121" s="21" t="s">
        <v>100</v>
      </c>
      <c r="E121" s="23"/>
      <c r="F121" s="24">
        <f t="shared" si="15"/>
        <v>4053.04</v>
      </c>
      <c r="G121" s="25">
        <v>1013.26</v>
      </c>
      <c r="H121" s="26">
        <f t="shared" si="14"/>
        <v>3039.78</v>
      </c>
      <c r="I121" s="27">
        <f t="shared" si="16"/>
        <v>2575990.63</v>
      </c>
      <c r="J121" s="28">
        <f t="shared" si="17"/>
        <v>3695551.74</v>
      </c>
      <c r="K121" s="28">
        <f t="shared" si="18"/>
        <v>6271542.3700000001</v>
      </c>
      <c r="L121" s="29">
        <f t="shared" si="19"/>
        <v>87583.679999999993</v>
      </c>
      <c r="M121" s="29">
        <f t="shared" si="20"/>
        <v>25868.86</v>
      </c>
      <c r="N121" s="30">
        <f t="shared" si="21"/>
        <v>113452.54</v>
      </c>
    </row>
    <row r="122" spans="1:14" x14ac:dyDescent="0.2">
      <c r="A122" s="20">
        <v>109</v>
      </c>
      <c r="B122" s="21" t="s">
        <v>168</v>
      </c>
      <c r="C122" s="22" t="s">
        <v>206</v>
      </c>
      <c r="D122" s="21" t="s">
        <v>138</v>
      </c>
      <c r="E122" s="23"/>
      <c r="F122" s="24">
        <f t="shared" si="15"/>
        <v>252.84</v>
      </c>
      <c r="G122" s="25">
        <v>52.84</v>
      </c>
      <c r="H122" s="26">
        <f t="shared" si="14"/>
        <v>200</v>
      </c>
      <c r="I122" s="27">
        <f t="shared" si="16"/>
        <v>134334.07999999999</v>
      </c>
      <c r="J122" s="28">
        <f t="shared" si="17"/>
        <v>243146</v>
      </c>
      <c r="K122" s="28">
        <f t="shared" si="18"/>
        <v>377480.08</v>
      </c>
      <c r="L122" s="29">
        <f t="shared" si="19"/>
        <v>4567.3599999999997</v>
      </c>
      <c r="M122" s="29">
        <f t="shared" si="20"/>
        <v>1702.02</v>
      </c>
      <c r="N122" s="30">
        <f t="shared" si="21"/>
        <v>6269.38</v>
      </c>
    </row>
    <row r="123" spans="1:14" x14ac:dyDescent="0.2">
      <c r="A123" s="20">
        <v>110</v>
      </c>
      <c r="B123" s="21" t="s">
        <v>168</v>
      </c>
      <c r="C123" s="22" t="s">
        <v>207</v>
      </c>
      <c r="D123" s="21" t="s">
        <v>208</v>
      </c>
      <c r="E123" s="23"/>
      <c r="F123" s="24">
        <f t="shared" si="15"/>
        <v>2464.7199999999998</v>
      </c>
      <c r="G123" s="25">
        <v>616.17999999999995</v>
      </c>
      <c r="H123" s="26">
        <f t="shared" si="14"/>
        <v>1848.54</v>
      </c>
      <c r="I123" s="27">
        <f t="shared" si="16"/>
        <v>1566502.09</v>
      </c>
      <c r="J123" s="28">
        <f t="shared" si="17"/>
        <v>2247325.5299999998</v>
      </c>
      <c r="K123" s="28">
        <f t="shared" si="18"/>
        <v>3813827.62</v>
      </c>
      <c r="L123" s="29">
        <f t="shared" si="19"/>
        <v>53261.07</v>
      </c>
      <c r="M123" s="29">
        <f t="shared" si="20"/>
        <v>15731.28</v>
      </c>
      <c r="N123" s="30">
        <f t="shared" si="21"/>
        <v>68992.350000000006</v>
      </c>
    </row>
    <row r="124" spans="1:14" x14ac:dyDescent="0.2">
      <c r="A124" s="20">
        <v>111</v>
      </c>
      <c r="B124" s="21" t="s">
        <v>168</v>
      </c>
      <c r="C124" s="22" t="s">
        <v>209</v>
      </c>
      <c r="D124" s="21" t="s">
        <v>210</v>
      </c>
      <c r="E124" s="23"/>
      <c r="F124" s="24">
        <f t="shared" si="15"/>
        <v>1616.32</v>
      </c>
      <c r="G124" s="25">
        <v>404.08</v>
      </c>
      <c r="H124" s="26">
        <f t="shared" si="14"/>
        <v>1212.24</v>
      </c>
      <c r="I124" s="27">
        <f t="shared" si="16"/>
        <v>1027284.5</v>
      </c>
      <c r="J124" s="28">
        <f t="shared" si="17"/>
        <v>1473756.54</v>
      </c>
      <c r="K124" s="28">
        <f t="shared" si="18"/>
        <v>2501041.04</v>
      </c>
      <c r="L124" s="29">
        <f t="shared" si="19"/>
        <v>34927.67</v>
      </c>
      <c r="M124" s="29">
        <f t="shared" si="20"/>
        <v>10316.299999999999</v>
      </c>
      <c r="N124" s="30">
        <f t="shared" si="21"/>
        <v>45243.97</v>
      </c>
    </row>
    <row r="125" spans="1:14" x14ac:dyDescent="0.2">
      <c r="A125" s="20">
        <v>112</v>
      </c>
      <c r="B125" s="21" t="s">
        <v>168</v>
      </c>
      <c r="C125" s="22" t="s">
        <v>211</v>
      </c>
      <c r="D125" s="21" t="s">
        <v>212</v>
      </c>
      <c r="E125" s="23"/>
      <c r="F125" s="24">
        <f t="shared" si="15"/>
        <v>2150.7199999999998</v>
      </c>
      <c r="G125" s="25">
        <v>537.67999999999995</v>
      </c>
      <c r="H125" s="26">
        <f t="shared" si="14"/>
        <v>1613.04</v>
      </c>
      <c r="I125" s="27">
        <f t="shared" si="16"/>
        <v>1366933.11</v>
      </c>
      <c r="J125" s="28">
        <f t="shared" si="17"/>
        <v>1961021.12</v>
      </c>
      <c r="K125" s="28">
        <f t="shared" si="18"/>
        <v>3327954.23</v>
      </c>
      <c r="L125" s="29">
        <f t="shared" si="19"/>
        <v>46475.73</v>
      </c>
      <c r="M125" s="29">
        <f t="shared" si="20"/>
        <v>13727.15</v>
      </c>
      <c r="N125" s="30">
        <f t="shared" si="21"/>
        <v>60202.879999999997</v>
      </c>
    </row>
    <row r="126" spans="1:14" x14ac:dyDescent="0.2">
      <c r="A126" s="20">
        <v>113</v>
      </c>
      <c r="B126" s="21" t="s">
        <v>168</v>
      </c>
      <c r="C126" s="22" t="s">
        <v>213</v>
      </c>
      <c r="D126" s="21" t="s">
        <v>76</v>
      </c>
      <c r="E126" s="23"/>
      <c r="F126" s="24">
        <f t="shared" si="15"/>
        <v>9238.48</v>
      </c>
      <c r="G126" s="25">
        <v>2309.62</v>
      </c>
      <c r="H126" s="26">
        <f t="shared" si="14"/>
        <v>6928.86</v>
      </c>
      <c r="I126" s="27">
        <f t="shared" si="16"/>
        <v>5871700.7300000004</v>
      </c>
      <c r="J126" s="28">
        <f t="shared" si="17"/>
        <v>8423622.9700000007</v>
      </c>
      <c r="K126" s="28">
        <f t="shared" si="18"/>
        <v>14295323.699999999</v>
      </c>
      <c r="L126" s="29">
        <f t="shared" si="19"/>
        <v>199637.82</v>
      </c>
      <c r="M126" s="29">
        <f t="shared" si="20"/>
        <v>58965.36</v>
      </c>
      <c r="N126" s="30">
        <f t="shared" si="21"/>
        <v>258603.18</v>
      </c>
    </row>
    <row r="127" spans="1:14" x14ac:dyDescent="0.2">
      <c r="A127" s="20">
        <v>114</v>
      </c>
      <c r="B127" s="21" t="s">
        <v>168</v>
      </c>
      <c r="C127" s="22" t="s">
        <v>214</v>
      </c>
      <c r="D127" s="21" t="s">
        <v>76</v>
      </c>
      <c r="E127" s="23"/>
      <c r="F127" s="24">
        <f t="shared" si="15"/>
        <v>922.24</v>
      </c>
      <c r="G127" s="25">
        <v>230.56</v>
      </c>
      <c r="H127" s="26">
        <f t="shared" si="14"/>
        <v>691.68</v>
      </c>
      <c r="I127" s="27">
        <f t="shared" si="16"/>
        <v>586148.07999999996</v>
      </c>
      <c r="J127" s="28">
        <f t="shared" si="17"/>
        <v>840896.13</v>
      </c>
      <c r="K127" s="28">
        <f t="shared" si="18"/>
        <v>1427044.21</v>
      </c>
      <c r="L127" s="29">
        <f t="shared" si="19"/>
        <v>19929.03</v>
      </c>
      <c r="M127" s="29">
        <f t="shared" si="20"/>
        <v>5886.27</v>
      </c>
      <c r="N127" s="30">
        <f t="shared" si="21"/>
        <v>25815.3</v>
      </c>
    </row>
    <row r="128" spans="1:14" x14ac:dyDescent="0.2">
      <c r="A128" s="20">
        <v>115</v>
      </c>
      <c r="B128" s="21" t="s">
        <v>168</v>
      </c>
      <c r="C128" s="22" t="s">
        <v>215</v>
      </c>
      <c r="D128" s="21" t="s">
        <v>56</v>
      </c>
      <c r="E128" s="23"/>
      <c r="F128" s="24">
        <f t="shared" si="15"/>
        <v>2876.24</v>
      </c>
      <c r="G128" s="25">
        <v>719.06</v>
      </c>
      <c r="H128" s="26">
        <f t="shared" si="14"/>
        <v>2157.1799999999998</v>
      </c>
      <c r="I128" s="27">
        <f t="shared" si="16"/>
        <v>1828051.86</v>
      </c>
      <c r="J128" s="28">
        <f t="shared" si="17"/>
        <v>2622548.44</v>
      </c>
      <c r="K128" s="28">
        <f t="shared" si="18"/>
        <v>4450600.3</v>
      </c>
      <c r="L128" s="29">
        <f t="shared" si="19"/>
        <v>62153.760000000002</v>
      </c>
      <c r="M128" s="29">
        <f t="shared" si="20"/>
        <v>18357.84</v>
      </c>
      <c r="N128" s="30">
        <f t="shared" si="21"/>
        <v>80511.600000000006</v>
      </c>
    </row>
    <row r="129" spans="1:14" x14ac:dyDescent="0.2">
      <c r="A129" s="20">
        <v>116</v>
      </c>
      <c r="B129" s="21" t="s">
        <v>168</v>
      </c>
      <c r="C129" s="22" t="s">
        <v>216</v>
      </c>
      <c r="D129" s="21" t="s">
        <v>217</v>
      </c>
      <c r="E129" s="23"/>
      <c r="F129" s="24">
        <f t="shared" si="15"/>
        <v>1840.72</v>
      </c>
      <c r="G129" s="25">
        <v>460.18</v>
      </c>
      <c r="H129" s="26">
        <f t="shared" si="14"/>
        <v>1380.54</v>
      </c>
      <c r="I129" s="27">
        <f t="shared" si="16"/>
        <v>1169906.4099999999</v>
      </c>
      <c r="J129" s="28">
        <f t="shared" si="17"/>
        <v>1678363.89</v>
      </c>
      <c r="K129" s="28">
        <f t="shared" si="18"/>
        <v>2848270.3</v>
      </c>
      <c r="L129" s="29">
        <f t="shared" si="19"/>
        <v>39776.82</v>
      </c>
      <c r="M129" s="29">
        <f t="shared" si="20"/>
        <v>11748.55</v>
      </c>
      <c r="N129" s="30">
        <f t="shared" si="21"/>
        <v>51525.37</v>
      </c>
    </row>
    <row r="130" spans="1:14" x14ac:dyDescent="0.2">
      <c r="A130" s="20">
        <v>117</v>
      </c>
      <c r="B130" s="21" t="s">
        <v>168</v>
      </c>
      <c r="C130" s="22" t="s">
        <v>218</v>
      </c>
      <c r="D130" s="21" t="s">
        <v>217</v>
      </c>
      <c r="E130" s="23"/>
      <c r="F130" s="24">
        <f t="shared" si="15"/>
        <v>6133.16</v>
      </c>
      <c r="G130" s="25">
        <v>1533.29</v>
      </c>
      <c r="H130" s="26">
        <f t="shared" si="14"/>
        <v>4599.87</v>
      </c>
      <c r="I130" s="27">
        <f t="shared" si="16"/>
        <v>3898052.5</v>
      </c>
      <c r="J130" s="28">
        <f t="shared" si="17"/>
        <v>5592199.96</v>
      </c>
      <c r="K130" s="28">
        <f t="shared" si="18"/>
        <v>9490252.4600000009</v>
      </c>
      <c r="L130" s="29">
        <f t="shared" si="19"/>
        <v>132533.79</v>
      </c>
      <c r="M130" s="29">
        <f t="shared" si="20"/>
        <v>39145.4</v>
      </c>
      <c r="N130" s="30">
        <f t="shared" si="21"/>
        <v>171679.19</v>
      </c>
    </row>
    <row r="131" spans="1:14" x14ac:dyDescent="0.2">
      <c r="A131" s="20">
        <v>118</v>
      </c>
      <c r="B131" s="21" t="s">
        <v>168</v>
      </c>
      <c r="C131" s="22" t="s">
        <v>219</v>
      </c>
      <c r="D131" s="21" t="s">
        <v>39</v>
      </c>
      <c r="E131" s="23"/>
      <c r="F131" s="24">
        <f t="shared" si="15"/>
        <v>1073.08</v>
      </c>
      <c r="G131" s="25">
        <v>268.27</v>
      </c>
      <c r="H131" s="26">
        <f t="shared" si="14"/>
        <v>804.81</v>
      </c>
      <c r="I131" s="27">
        <f t="shared" si="16"/>
        <v>682017.46</v>
      </c>
      <c r="J131" s="28">
        <f t="shared" si="17"/>
        <v>978431.66</v>
      </c>
      <c r="K131" s="28">
        <f t="shared" si="18"/>
        <v>1660449.12</v>
      </c>
      <c r="L131" s="29">
        <f t="shared" si="19"/>
        <v>23188.59</v>
      </c>
      <c r="M131" s="29">
        <f t="shared" si="20"/>
        <v>6849.02</v>
      </c>
      <c r="N131" s="30">
        <f t="shared" si="21"/>
        <v>30037.61</v>
      </c>
    </row>
    <row r="132" spans="1:14" x14ac:dyDescent="0.2">
      <c r="A132" s="20">
        <v>119</v>
      </c>
      <c r="B132" s="21" t="s">
        <v>168</v>
      </c>
      <c r="C132" s="22" t="s">
        <v>220</v>
      </c>
      <c r="D132" s="21" t="s">
        <v>120</v>
      </c>
      <c r="E132" s="23"/>
      <c r="F132" s="24">
        <f t="shared" si="15"/>
        <v>8275.84</v>
      </c>
      <c r="G132" s="25">
        <v>2068.96</v>
      </c>
      <c r="H132" s="26">
        <f t="shared" si="14"/>
        <v>6206.88</v>
      </c>
      <c r="I132" s="27">
        <f t="shared" si="16"/>
        <v>5259875.63</v>
      </c>
      <c r="J132" s="28">
        <f t="shared" si="17"/>
        <v>7545890.2199999997</v>
      </c>
      <c r="K132" s="28">
        <f t="shared" si="18"/>
        <v>12805765.85</v>
      </c>
      <c r="L132" s="29">
        <f t="shared" si="19"/>
        <v>178835.77</v>
      </c>
      <c r="M132" s="29">
        <f t="shared" si="20"/>
        <v>52821.23</v>
      </c>
      <c r="N132" s="30">
        <f t="shared" si="21"/>
        <v>231657</v>
      </c>
    </row>
    <row r="133" spans="1:14" x14ac:dyDescent="0.2">
      <c r="A133" s="20">
        <v>120</v>
      </c>
      <c r="B133" s="21" t="s">
        <v>168</v>
      </c>
      <c r="C133" s="22" t="s">
        <v>221</v>
      </c>
      <c r="D133" s="21" t="s">
        <v>49</v>
      </c>
      <c r="E133" s="23"/>
      <c r="F133" s="24">
        <f t="shared" si="15"/>
        <v>18898.2</v>
      </c>
      <c r="G133" s="25">
        <v>4724.55</v>
      </c>
      <c r="H133" s="26">
        <f t="shared" si="14"/>
        <v>14173.65</v>
      </c>
      <c r="I133" s="27">
        <f t="shared" si="16"/>
        <v>12011128.970000001</v>
      </c>
      <c r="J133" s="28">
        <f t="shared" si="17"/>
        <v>17231331.510000002</v>
      </c>
      <c r="K133" s="28">
        <f t="shared" si="18"/>
        <v>29242460.48</v>
      </c>
      <c r="L133" s="29">
        <f t="shared" si="19"/>
        <v>408378.38</v>
      </c>
      <c r="M133" s="29">
        <f t="shared" si="20"/>
        <v>120619.32</v>
      </c>
      <c r="N133" s="30">
        <f t="shared" si="21"/>
        <v>528997.69999999995</v>
      </c>
    </row>
    <row r="134" spans="1:14" x14ac:dyDescent="0.2">
      <c r="A134" s="20">
        <v>121</v>
      </c>
      <c r="B134" s="21" t="s">
        <v>168</v>
      </c>
      <c r="C134" s="22" t="s">
        <v>222</v>
      </c>
      <c r="D134" s="21" t="s">
        <v>49</v>
      </c>
      <c r="E134" s="23"/>
      <c r="F134" s="24">
        <f t="shared" si="15"/>
        <v>713.56</v>
      </c>
      <c r="G134" s="25">
        <v>178.39</v>
      </c>
      <c r="H134" s="26">
        <f t="shared" si="14"/>
        <v>535.16999999999996</v>
      </c>
      <c r="I134" s="27">
        <f t="shared" si="16"/>
        <v>453517.33</v>
      </c>
      <c r="J134" s="28">
        <f t="shared" si="17"/>
        <v>650622.22</v>
      </c>
      <c r="K134" s="28">
        <f t="shared" si="18"/>
        <v>1104139.55</v>
      </c>
      <c r="L134" s="29">
        <f t="shared" si="19"/>
        <v>15419.59</v>
      </c>
      <c r="M134" s="29">
        <f t="shared" si="20"/>
        <v>4554.3599999999997</v>
      </c>
      <c r="N134" s="30">
        <f t="shared" si="21"/>
        <v>19973.95</v>
      </c>
    </row>
    <row r="135" spans="1:14" ht="25.5" x14ac:dyDescent="0.2">
      <c r="A135" s="20">
        <v>122</v>
      </c>
      <c r="B135" s="21" t="s">
        <v>168</v>
      </c>
      <c r="C135" s="22" t="s">
        <v>223</v>
      </c>
      <c r="D135" s="21" t="s">
        <v>140</v>
      </c>
      <c r="E135" s="23"/>
      <c r="F135" s="24">
        <f t="shared" si="15"/>
        <v>4640.3999999999996</v>
      </c>
      <c r="G135" s="25">
        <v>1160.0999999999999</v>
      </c>
      <c r="H135" s="26">
        <f t="shared" si="14"/>
        <v>3480.3</v>
      </c>
      <c r="I135" s="27">
        <f t="shared" si="16"/>
        <v>2949299.03</v>
      </c>
      <c r="J135" s="28">
        <f t="shared" si="17"/>
        <v>4231105.12</v>
      </c>
      <c r="K135" s="28">
        <f t="shared" si="18"/>
        <v>7180404.1500000004</v>
      </c>
      <c r="L135" s="29">
        <f t="shared" si="19"/>
        <v>100276.17</v>
      </c>
      <c r="M135" s="29">
        <f t="shared" si="20"/>
        <v>29617.74</v>
      </c>
      <c r="N135" s="30">
        <f t="shared" si="21"/>
        <v>129893.91</v>
      </c>
    </row>
    <row r="136" spans="1:14" ht="25.5" x14ac:dyDescent="0.2">
      <c r="A136" s="20">
        <v>123</v>
      </c>
      <c r="B136" s="21" t="s">
        <v>168</v>
      </c>
      <c r="C136" s="22" t="s">
        <v>224</v>
      </c>
      <c r="D136" s="21" t="s">
        <v>140</v>
      </c>
      <c r="E136" s="23"/>
      <c r="F136" s="24">
        <f t="shared" si="15"/>
        <v>1717.96</v>
      </c>
      <c r="G136" s="25">
        <v>429.49</v>
      </c>
      <c r="H136" s="26">
        <f t="shared" si="14"/>
        <v>1288.47</v>
      </c>
      <c r="I136" s="27">
        <f t="shared" si="16"/>
        <v>1091883.8400000001</v>
      </c>
      <c r="J136" s="28">
        <f t="shared" si="17"/>
        <v>1566431.63</v>
      </c>
      <c r="K136" s="28">
        <f t="shared" si="18"/>
        <v>2658315.4700000002</v>
      </c>
      <c r="L136" s="29">
        <f t="shared" si="19"/>
        <v>37124.050000000003</v>
      </c>
      <c r="M136" s="29">
        <f t="shared" si="20"/>
        <v>10965.02</v>
      </c>
      <c r="N136" s="30">
        <f t="shared" si="21"/>
        <v>48089.07</v>
      </c>
    </row>
    <row r="137" spans="1:14" x14ac:dyDescent="0.2">
      <c r="A137" s="20">
        <v>124</v>
      </c>
      <c r="B137" s="21" t="s">
        <v>168</v>
      </c>
      <c r="C137" s="22" t="s">
        <v>225</v>
      </c>
      <c r="D137" s="21" t="s">
        <v>226</v>
      </c>
      <c r="E137" s="23"/>
      <c r="F137" s="24">
        <f t="shared" si="15"/>
        <v>1659.04</v>
      </c>
      <c r="G137" s="25">
        <v>414.76</v>
      </c>
      <c r="H137" s="26">
        <f t="shared" si="14"/>
        <v>1244.28</v>
      </c>
      <c r="I137" s="27">
        <f t="shared" si="16"/>
        <v>1054436.05</v>
      </c>
      <c r="J137" s="28">
        <f t="shared" si="17"/>
        <v>1512708.52</v>
      </c>
      <c r="K137" s="28">
        <f t="shared" si="18"/>
        <v>2567144.5699999998</v>
      </c>
      <c r="L137" s="29">
        <f t="shared" si="19"/>
        <v>35850.83</v>
      </c>
      <c r="M137" s="29">
        <f t="shared" si="20"/>
        <v>10588.96</v>
      </c>
      <c r="N137" s="30">
        <f t="shared" si="21"/>
        <v>46439.79</v>
      </c>
    </row>
    <row r="138" spans="1:14" x14ac:dyDescent="0.2">
      <c r="A138" s="20">
        <v>125</v>
      </c>
      <c r="B138" s="21" t="s">
        <v>168</v>
      </c>
      <c r="C138" s="22" t="s">
        <v>227</v>
      </c>
      <c r="D138" s="21" t="s">
        <v>228</v>
      </c>
      <c r="E138" s="23"/>
      <c r="F138" s="24">
        <f t="shared" si="15"/>
        <v>2840.96</v>
      </c>
      <c r="G138" s="25">
        <v>710.24</v>
      </c>
      <c r="H138" s="26">
        <f t="shared" si="14"/>
        <v>2130.7199999999998</v>
      </c>
      <c r="I138" s="27">
        <f t="shared" si="16"/>
        <v>1805628.95</v>
      </c>
      <c r="J138" s="28">
        <f t="shared" si="17"/>
        <v>2590380.23</v>
      </c>
      <c r="K138" s="28">
        <f t="shared" si="18"/>
        <v>4396009.18</v>
      </c>
      <c r="L138" s="29">
        <f t="shared" si="19"/>
        <v>61391.38</v>
      </c>
      <c r="M138" s="29">
        <f t="shared" si="20"/>
        <v>18132.66</v>
      </c>
      <c r="N138" s="30">
        <f t="shared" si="21"/>
        <v>79524.039999999994</v>
      </c>
    </row>
    <row r="139" spans="1:14" ht="25.5" x14ac:dyDescent="0.2">
      <c r="A139" s="20">
        <v>126</v>
      </c>
      <c r="B139" s="21" t="s">
        <v>168</v>
      </c>
      <c r="C139" s="22" t="s">
        <v>229</v>
      </c>
      <c r="D139" s="21" t="s">
        <v>230</v>
      </c>
      <c r="E139" s="23"/>
      <c r="F139" s="24">
        <f t="shared" si="15"/>
        <v>3787.24</v>
      </c>
      <c r="G139" s="25">
        <v>946.81</v>
      </c>
      <c r="H139" s="26">
        <f t="shared" si="14"/>
        <v>2840.43</v>
      </c>
      <c r="I139" s="27">
        <f t="shared" si="16"/>
        <v>2407056.13</v>
      </c>
      <c r="J139" s="28">
        <f t="shared" si="17"/>
        <v>3453195.96</v>
      </c>
      <c r="K139" s="28">
        <f t="shared" si="18"/>
        <v>5860252.0899999999</v>
      </c>
      <c r="L139" s="29">
        <f t="shared" si="19"/>
        <v>81839.91</v>
      </c>
      <c r="M139" s="29">
        <f t="shared" si="20"/>
        <v>24172.37</v>
      </c>
      <c r="N139" s="30">
        <f t="shared" si="21"/>
        <v>106012.28</v>
      </c>
    </row>
    <row r="140" spans="1:14" ht="25.5" x14ac:dyDescent="0.2">
      <c r="A140" s="20">
        <v>127</v>
      </c>
      <c r="B140" s="21" t="s">
        <v>168</v>
      </c>
      <c r="C140" s="22" t="s">
        <v>231</v>
      </c>
      <c r="D140" s="21" t="s">
        <v>83</v>
      </c>
      <c r="E140" s="23"/>
      <c r="F140" s="24">
        <f t="shared" si="15"/>
        <v>7703.52</v>
      </c>
      <c r="G140" s="25">
        <v>1925.88</v>
      </c>
      <c r="H140" s="26">
        <f t="shared" si="14"/>
        <v>5777.64</v>
      </c>
      <c r="I140" s="27">
        <f t="shared" si="16"/>
        <v>4896126.21</v>
      </c>
      <c r="J140" s="28">
        <f t="shared" si="17"/>
        <v>7024050.2800000003</v>
      </c>
      <c r="K140" s="28">
        <f t="shared" si="18"/>
        <v>11920176.49</v>
      </c>
      <c r="L140" s="29">
        <f t="shared" si="19"/>
        <v>166468.29</v>
      </c>
      <c r="M140" s="29">
        <f t="shared" si="20"/>
        <v>49168.35</v>
      </c>
      <c r="N140" s="30">
        <f t="shared" si="21"/>
        <v>215636.64</v>
      </c>
    </row>
    <row r="141" spans="1:14" x14ac:dyDescent="0.2">
      <c r="A141" s="20">
        <v>128</v>
      </c>
      <c r="B141" s="21" t="s">
        <v>168</v>
      </c>
      <c r="C141" s="22" t="s">
        <v>232</v>
      </c>
      <c r="D141" s="21" t="s">
        <v>83</v>
      </c>
      <c r="E141" s="23"/>
      <c r="F141" s="24">
        <f t="shared" si="15"/>
        <v>1556.88</v>
      </c>
      <c r="G141" s="25">
        <v>389.22</v>
      </c>
      <c r="H141" s="26">
        <f t="shared" si="14"/>
        <v>1167.6600000000001</v>
      </c>
      <c r="I141" s="27">
        <f t="shared" si="16"/>
        <v>989506.22</v>
      </c>
      <c r="J141" s="28">
        <f t="shared" si="17"/>
        <v>1419559.29</v>
      </c>
      <c r="K141" s="28">
        <f t="shared" si="18"/>
        <v>2409065.5099999998</v>
      </c>
      <c r="L141" s="29">
        <f t="shared" si="19"/>
        <v>33643.21</v>
      </c>
      <c r="M141" s="29">
        <f t="shared" si="20"/>
        <v>9936.92</v>
      </c>
      <c r="N141" s="30">
        <f t="shared" si="21"/>
        <v>43580.13</v>
      </c>
    </row>
    <row r="142" spans="1:14" x14ac:dyDescent="0.2">
      <c r="A142" s="20">
        <v>129</v>
      </c>
      <c r="B142" s="21" t="s">
        <v>168</v>
      </c>
      <c r="C142" s="22" t="s">
        <v>233</v>
      </c>
      <c r="D142" s="21" t="s">
        <v>54</v>
      </c>
      <c r="E142" s="23"/>
      <c r="F142" s="24">
        <f t="shared" si="15"/>
        <v>1195.8</v>
      </c>
      <c r="G142" s="25">
        <v>298.95</v>
      </c>
      <c r="H142" s="26">
        <f t="shared" si="14"/>
        <v>896.85</v>
      </c>
      <c r="I142" s="27">
        <f t="shared" si="16"/>
        <v>760014.61</v>
      </c>
      <c r="J142" s="28">
        <f t="shared" si="17"/>
        <v>1090327.45</v>
      </c>
      <c r="K142" s="28">
        <f t="shared" si="18"/>
        <v>1850342.06</v>
      </c>
      <c r="L142" s="29">
        <f t="shared" si="19"/>
        <v>25840.5</v>
      </c>
      <c r="M142" s="29">
        <f t="shared" si="20"/>
        <v>7632.29</v>
      </c>
      <c r="N142" s="30">
        <f t="shared" si="21"/>
        <v>33472.79</v>
      </c>
    </row>
    <row r="143" spans="1:14" x14ac:dyDescent="0.2">
      <c r="A143" s="20">
        <v>130</v>
      </c>
      <c r="B143" s="21" t="s">
        <v>168</v>
      </c>
      <c r="C143" s="22" t="s">
        <v>234</v>
      </c>
      <c r="D143" s="21" t="s">
        <v>43</v>
      </c>
      <c r="E143" s="23"/>
      <c r="F143" s="24">
        <f t="shared" si="15"/>
        <v>7663.32</v>
      </c>
      <c r="G143" s="25">
        <v>1915.83</v>
      </c>
      <c r="H143" s="26">
        <f t="shared" ref="H143:H207" si="22">IF((G143*300%)&lt;200,200,G143*300%)</f>
        <v>5747.49</v>
      </c>
      <c r="I143" s="27">
        <f t="shared" si="16"/>
        <v>4870576.29</v>
      </c>
      <c r="J143" s="28">
        <f t="shared" si="17"/>
        <v>6987396.0199999996</v>
      </c>
      <c r="K143" s="28">
        <f t="shared" si="18"/>
        <v>11857972.310000001</v>
      </c>
      <c r="L143" s="29">
        <f t="shared" si="19"/>
        <v>165599.59</v>
      </c>
      <c r="M143" s="29">
        <f t="shared" si="20"/>
        <v>48911.77</v>
      </c>
      <c r="N143" s="30">
        <f t="shared" si="21"/>
        <v>214511.35999999999</v>
      </c>
    </row>
    <row r="144" spans="1:14" x14ac:dyDescent="0.2">
      <c r="A144" s="20">
        <v>131</v>
      </c>
      <c r="B144" s="21" t="s">
        <v>168</v>
      </c>
      <c r="C144" s="22" t="s">
        <v>235</v>
      </c>
      <c r="D144" s="21" t="s">
        <v>43</v>
      </c>
      <c r="E144" s="23"/>
      <c r="F144" s="24">
        <f t="shared" si="15"/>
        <v>4945.2</v>
      </c>
      <c r="G144" s="25">
        <v>1236.3</v>
      </c>
      <c r="H144" s="26">
        <f t="shared" si="22"/>
        <v>3708.9</v>
      </c>
      <c r="I144" s="27">
        <f t="shared" si="16"/>
        <v>3143020.76</v>
      </c>
      <c r="J144" s="28">
        <f t="shared" si="17"/>
        <v>4509021</v>
      </c>
      <c r="K144" s="28">
        <f t="shared" si="18"/>
        <v>7652041.7599999998</v>
      </c>
      <c r="L144" s="29">
        <f t="shared" si="19"/>
        <v>106862.71</v>
      </c>
      <c r="M144" s="29">
        <f t="shared" si="20"/>
        <v>31563.15</v>
      </c>
      <c r="N144" s="30">
        <f t="shared" si="21"/>
        <v>138425.85999999999</v>
      </c>
    </row>
    <row r="145" spans="1:14" x14ac:dyDescent="0.2">
      <c r="A145" s="20">
        <v>132</v>
      </c>
      <c r="B145" s="21" t="s">
        <v>168</v>
      </c>
      <c r="C145" s="22" t="s">
        <v>236</v>
      </c>
      <c r="D145" s="21" t="s">
        <v>43</v>
      </c>
      <c r="E145" s="23"/>
      <c r="F145" s="24">
        <f t="shared" si="15"/>
        <v>4750.6400000000003</v>
      </c>
      <c r="G145" s="25">
        <v>1187.6600000000001</v>
      </c>
      <c r="H145" s="26">
        <f t="shared" si="22"/>
        <v>3562.98</v>
      </c>
      <c r="I145" s="27">
        <f t="shared" si="16"/>
        <v>3019364.26</v>
      </c>
      <c r="J145" s="28">
        <f t="shared" si="17"/>
        <v>4331621.68</v>
      </c>
      <c r="K145" s="28">
        <f t="shared" si="18"/>
        <v>7350985.9400000004</v>
      </c>
      <c r="L145" s="29">
        <f t="shared" si="19"/>
        <v>102658.38</v>
      </c>
      <c r="M145" s="29">
        <f t="shared" si="20"/>
        <v>30321.35</v>
      </c>
      <c r="N145" s="30">
        <f t="shared" si="21"/>
        <v>132979.73000000001</v>
      </c>
    </row>
    <row r="146" spans="1:14" x14ac:dyDescent="0.2">
      <c r="A146" s="20">
        <v>133</v>
      </c>
      <c r="B146" s="21" t="s">
        <v>168</v>
      </c>
      <c r="C146" s="22" t="s">
        <v>237</v>
      </c>
      <c r="D146" s="21" t="s">
        <v>54</v>
      </c>
      <c r="E146" s="23"/>
      <c r="F146" s="24">
        <f t="shared" si="15"/>
        <v>3623.44</v>
      </c>
      <c r="G146" s="25">
        <v>905.86</v>
      </c>
      <c r="H146" s="26">
        <f t="shared" si="22"/>
        <v>2717.58</v>
      </c>
      <c r="I146" s="27">
        <f t="shared" si="16"/>
        <v>2302949.7599999998</v>
      </c>
      <c r="J146" s="28">
        <f t="shared" si="17"/>
        <v>3303843.53</v>
      </c>
      <c r="K146" s="28">
        <f t="shared" si="18"/>
        <v>5606793.29</v>
      </c>
      <c r="L146" s="29">
        <f t="shared" si="19"/>
        <v>78300.289999999994</v>
      </c>
      <c r="M146" s="29">
        <f t="shared" si="20"/>
        <v>23126.9</v>
      </c>
      <c r="N146" s="30">
        <f t="shared" si="21"/>
        <v>101427.19</v>
      </c>
    </row>
    <row r="147" spans="1:14" ht="25.5" x14ac:dyDescent="0.2">
      <c r="A147" s="20">
        <v>134</v>
      </c>
      <c r="B147" s="21" t="s">
        <v>168</v>
      </c>
      <c r="C147" s="22" t="s">
        <v>238</v>
      </c>
      <c r="D147" s="21" t="s">
        <v>81</v>
      </c>
      <c r="E147" s="23"/>
      <c r="F147" s="24">
        <f t="shared" si="15"/>
        <v>2427.92</v>
      </c>
      <c r="G147" s="25">
        <v>606.98</v>
      </c>
      <c r="H147" s="26">
        <f t="shared" si="22"/>
        <v>1820.94</v>
      </c>
      <c r="I147" s="27">
        <f t="shared" si="16"/>
        <v>1543113.11</v>
      </c>
      <c r="J147" s="28">
        <f t="shared" si="17"/>
        <v>2213771.39</v>
      </c>
      <c r="K147" s="28">
        <f t="shared" si="18"/>
        <v>3756884.5</v>
      </c>
      <c r="L147" s="29">
        <f t="shared" si="19"/>
        <v>52465.85</v>
      </c>
      <c r="M147" s="29">
        <f t="shared" si="20"/>
        <v>15496.4</v>
      </c>
      <c r="N147" s="30">
        <f t="shared" si="21"/>
        <v>67962.25</v>
      </c>
    </row>
    <row r="148" spans="1:14" x14ac:dyDescent="0.2">
      <c r="A148" s="20">
        <v>135</v>
      </c>
      <c r="B148" s="21" t="s">
        <v>168</v>
      </c>
      <c r="C148" s="22" t="s">
        <v>239</v>
      </c>
      <c r="D148" s="21" t="s">
        <v>81</v>
      </c>
      <c r="E148" s="23"/>
      <c r="F148" s="24">
        <f t="shared" si="15"/>
        <v>6023.8</v>
      </c>
      <c r="G148" s="25">
        <v>1505.95</v>
      </c>
      <c r="H148" s="26">
        <f t="shared" si="22"/>
        <v>4517.8500000000004</v>
      </c>
      <c r="I148" s="27">
        <f t="shared" si="16"/>
        <v>3828546.57</v>
      </c>
      <c r="J148" s="28">
        <f t="shared" si="17"/>
        <v>5492485.7800000003</v>
      </c>
      <c r="K148" s="28">
        <f t="shared" si="18"/>
        <v>9321032.3499999996</v>
      </c>
      <c r="L148" s="29">
        <f t="shared" si="19"/>
        <v>130170.58</v>
      </c>
      <c r="M148" s="29">
        <f t="shared" si="20"/>
        <v>38447.4</v>
      </c>
      <c r="N148" s="30">
        <f t="shared" si="21"/>
        <v>168617.98</v>
      </c>
    </row>
    <row r="149" spans="1:14" x14ac:dyDescent="0.2">
      <c r="A149" s="20">
        <v>136</v>
      </c>
      <c r="B149" s="21" t="s">
        <v>168</v>
      </c>
      <c r="C149" s="22" t="s">
        <v>240</v>
      </c>
      <c r="D149" s="21" t="s">
        <v>241</v>
      </c>
      <c r="E149" s="23"/>
      <c r="F149" s="24">
        <f t="shared" si="15"/>
        <v>5448.28</v>
      </c>
      <c r="G149" s="25">
        <v>1362.07</v>
      </c>
      <c r="H149" s="26">
        <f t="shared" si="22"/>
        <v>4086.21</v>
      </c>
      <c r="I149" s="27">
        <f t="shared" si="16"/>
        <v>3462763.32</v>
      </c>
      <c r="J149" s="28">
        <f t="shared" si="17"/>
        <v>4967728.08</v>
      </c>
      <c r="K149" s="28">
        <f t="shared" si="18"/>
        <v>8430491.4000000004</v>
      </c>
      <c r="L149" s="29">
        <f t="shared" si="19"/>
        <v>117733.95</v>
      </c>
      <c r="M149" s="29">
        <f t="shared" si="20"/>
        <v>34774.1</v>
      </c>
      <c r="N149" s="30">
        <f t="shared" si="21"/>
        <v>152508.04999999999</v>
      </c>
    </row>
    <row r="150" spans="1:14" ht="25.5" x14ac:dyDescent="0.2">
      <c r="A150" s="20">
        <v>137</v>
      </c>
      <c r="B150" s="21" t="s">
        <v>168</v>
      </c>
      <c r="C150" s="22" t="s">
        <v>242</v>
      </c>
      <c r="D150" s="21" t="s">
        <v>81</v>
      </c>
      <c r="E150" s="23"/>
      <c r="F150" s="24">
        <f t="shared" si="15"/>
        <v>5096.92</v>
      </c>
      <c r="G150" s="25">
        <v>1274.23</v>
      </c>
      <c r="H150" s="26">
        <f t="shared" si="22"/>
        <v>3822.69</v>
      </c>
      <c r="I150" s="27">
        <f t="shared" si="16"/>
        <v>3239449.44</v>
      </c>
      <c r="J150" s="28">
        <f t="shared" si="17"/>
        <v>4647358.91</v>
      </c>
      <c r="K150" s="28">
        <f t="shared" si="18"/>
        <v>7886808.3499999996</v>
      </c>
      <c r="L150" s="29">
        <f t="shared" si="19"/>
        <v>110141.28</v>
      </c>
      <c r="M150" s="29">
        <f t="shared" si="20"/>
        <v>32531.51</v>
      </c>
      <c r="N150" s="30">
        <f t="shared" si="21"/>
        <v>142672.79</v>
      </c>
    </row>
    <row r="151" spans="1:14" x14ac:dyDescent="0.2">
      <c r="A151" s="20">
        <v>138</v>
      </c>
      <c r="B151" s="21" t="s">
        <v>168</v>
      </c>
      <c r="C151" s="22" t="s">
        <v>243</v>
      </c>
      <c r="D151" s="21" t="s">
        <v>71</v>
      </c>
      <c r="E151" s="23"/>
      <c r="F151" s="24">
        <f t="shared" si="15"/>
        <v>4127.2</v>
      </c>
      <c r="G151" s="25">
        <v>1031.8</v>
      </c>
      <c r="H151" s="26">
        <f t="shared" si="22"/>
        <v>3095.4</v>
      </c>
      <c r="I151" s="27">
        <f t="shared" si="16"/>
        <v>2623124.5</v>
      </c>
      <c r="J151" s="28">
        <f t="shared" si="17"/>
        <v>3763170.64</v>
      </c>
      <c r="K151" s="28">
        <f t="shared" si="18"/>
        <v>6386295.1399999997</v>
      </c>
      <c r="L151" s="29">
        <f t="shared" si="19"/>
        <v>89186.23</v>
      </c>
      <c r="M151" s="29">
        <f t="shared" si="20"/>
        <v>26342.19</v>
      </c>
      <c r="N151" s="30">
        <f t="shared" si="21"/>
        <v>115528.42</v>
      </c>
    </row>
    <row r="152" spans="1:14" x14ac:dyDescent="0.2">
      <c r="A152" s="20">
        <v>139</v>
      </c>
      <c r="B152" s="21" t="s">
        <v>168</v>
      </c>
      <c r="C152" s="22" t="s">
        <v>244</v>
      </c>
      <c r="D152" s="21" t="s">
        <v>245</v>
      </c>
      <c r="E152" s="23"/>
      <c r="F152" s="24">
        <f t="shared" si="15"/>
        <v>3583.92</v>
      </c>
      <c r="G152" s="25">
        <v>895.98</v>
      </c>
      <c r="H152" s="26">
        <f t="shared" si="22"/>
        <v>2687.94</v>
      </c>
      <c r="I152" s="27">
        <f t="shared" si="16"/>
        <v>2277832.0299999998</v>
      </c>
      <c r="J152" s="28">
        <f t="shared" si="17"/>
        <v>3267809.3</v>
      </c>
      <c r="K152" s="28">
        <f t="shared" si="18"/>
        <v>5545641.3300000001</v>
      </c>
      <c r="L152" s="29">
        <f t="shared" si="19"/>
        <v>77446.289999999994</v>
      </c>
      <c r="M152" s="29">
        <f t="shared" si="20"/>
        <v>22874.67</v>
      </c>
      <c r="N152" s="30">
        <f t="shared" si="21"/>
        <v>100320.96000000001</v>
      </c>
    </row>
    <row r="153" spans="1:14" x14ac:dyDescent="0.2">
      <c r="A153" s="20">
        <v>140</v>
      </c>
      <c r="B153" s="21" t="s">
        <v>168</v>
      </c>
      <c r="C153" s="22" t="s">
        <v>246</v>
      </c>
      <c r="D153" s="21" t="s">
        <v>144</v>
      </c>
      <c r="E153" s="23"/>
      <c r="F153" s="24">
        <f t="shared" si="15"/>
        <v>1766.72</v>
      </c>
      <c r="G153" s="25">
        <v>441.68</v>
      </c>
      <c r="H153" s="26">
        <f t="shared" si="22"/>
        <v>1325.04</v>
      </c>
      <c r="I153" s="27">
        <f t="shared" si="16"/>
        <v>1122874.23</v>
      </c>
      <c r="J153" s="28">
        <f t="shared" si="17"/>
        <v>1610890.88</v>
      </c>
      <c r="K153" s="28">
        <f t="shared" si="18"/>
        <v>2733765.11</v>
      </c>
      <c r="L153" s="29">
        <f t="shared" si="19"/>
        <v>38177.72</v>
      </c>
      <c r="M153" s="29">
        <f t="shared" si="20"/>
        <v>11276.24</v>
      </c>
      <c r="N153" s="30">
        <f t="shared" si="21"/>
        <v>49453.96</v>
      </c>
    </row>
    <row r="154" spans="1:14" x14ac:dyDescent="0.2">
      <c r="A154" s="20">
        <v>141</v>
      </c>
      <c r="B154" s="21" t="s">
        <v>168</v>
      </c>
      <c r="C154" s="22" t="s">
        <v>247</v>
      </c>
      <c r="D154" s="21" t="s">
        <v>248</v>
      </c>
      <c r="E154" s="23"/>
      <c r="F154" s="24">
        <f t="shared" si="15"/>
        <v>3864.24</v>
      </c>
      <c r="G154" s="25">
        <v>966.06</v>
      </c>
      <c r="H154" s="26">
        <f t="shared" si="22"/>
        <v>2898.18</v>
      </c>
      <c r="I154" s="27">
        <f t="shared" si="16"/>
        <v>2455995.02</v>
      </c>
      <c r="J154" s="28">
        <f t="shared" si="17"/>
        <v>3523404.37</v>
      </c>
      <c r="K154" s="28">
        <f t="shared" si="18"/>
        <v>5979399.3899999997</v>
      </c>
      <c r="L154" s="29">
        <f t="shared" si="19"/>
        <v>83503.83</v>
      </c>
      <c r="M154" s="29">
        <f t="shared" si="20"/>
        <v>24663.83</v>
      </c>
      <c r="N154" s="30">
        <f t="shared" si="21"/>
        <v>108167.66</v>
      </c>
    </row>
    <row r="155" spans="1:14" x14ac:dyDescent="0.2">
      <c r="A155" s="20">
        <v>142</v>
      </c>
      <c r="B155" s="21" t="s">
        <v>168</v>
      </c>
      <c r="C155" s="22" t="s">
        <v>249</v>
      </c>
      <c r="D155" s="21" t="s">
        <v>87</v>
      </c>
      <c r="E155" s="23"/>
      <c r="F155" s="24">
        <f t="shared" si="15"/>
        <v>499.12</v>
      </c>
      <c r="G155" s="25">
        <v>124.78</v>
      </c>
      <c r="H155" s="26">
        <f t="shared" si="22"/>
        <v>374.34</v>
      </c>
      <c r="I155" s="27">
        <f t="shared" si="16"/>
        <v>317225.7</v>
      </c>
      <c r="J155" s="28">
        <f t="shared" si="17"/>
        <v>455096.37</v>
      </c>
      <c r="K155" s="28">
        <f t="shared" si="18"/>
        <v>772322.07</v>
      </c>
      <c r="L155" s="29">
        <f t="shared" si="19"/>
        <v>10785.67</v>
      </c>
      <c r="M155" s="29">
        <f t="shared" si="20"/>
        <v>3185.67</v>
      </c>
      <c r="N155" s="30">
        <f t="shared" si="21"/>
        <v>13971.34</v>
      </c>
    </row>
    <row r="156" spans="1:14" x14ac:dyDescent="0.2">
      <c r="A156" s="20">
        <v>143</v>
      </c>
      <c r="B156" s="21" t="s">
        <v>168</v>
      </c>
      <c r="C156" s="22" t="s">
        <v>250</v>
      </c>
      <c r="D156" s="21" t="s">
        <v>96</v>
      </c>
      <c r="E156" s="23"/>
      <c r="F156" s="24">
        <f t="shared" si="15"/>
        <v>4095</v>
      </c>
      <c r="G156" s="25">
        <v>1023.75</v>
      </c>
      <c r="H156" s="26">
        <f t="shared" si="22"/>
        <v>3071.25</v>
      </c>
      <c r="I156" s="27">
        <f t="shared" si="16"/>
        <v>2602659.15</v>
      </c>
      <c r="J156" s="28">
        <f t="shared" si="17"/>
        <v>3733810.76</v>
      </c>
      <c r="K156" s="28">
        <f t="shared" si="18"/>
        <v>6336469.9100000001</v>
      </c>
      <c r="L156" s="29">
        <f t="shared" si="19"/>
        <v>88490.41</v>
      </c>
      <c r="M156" s="29">
        <f t="shared" si="20"/>
        <v>26136.68</v>
      </c>
      <c r="N156" s="30">
        <f t="shared" si="21"/>
        <v>114627.09</v>
      </c>
    </row>
    <row r="157" spans="1:14" x14ac:dyDescent="0.2">
      <c r="A157" s="20">
        <v>144</v>
      </c>
      <c r="B157" s="21" t="s">
        <v>168</v>
      </c>
      <c r="C157" s="22" t="s">
        <v>251</v>
      </c>
      <c r="D157" s="21" t="s">
        <v>118</v>
      </c>
      <c r="E157" s="23"/>
      <c r="F157" s="24">
        <f t="shared" si="15"/>
        <v>4740.24</v>
      </c>
      <c r="G157" s="25">
        <v>1185.06</v>
      </c>
      <c r="H157" s="26">
        <f t="shared" si="22"/>
        <v>3555.18</v>
      </c>
      <c r="I157" s="27">
        <f t="shared" si="16"/>
        <v>3012754.34</v>
      </c>
      <c r="J157" s="28">
        <f t="shared" si="17"/>
        <v>4322138.9800000004</v>
      </c>
      <c r="K157" s="28">
        <f t="shared" si="18"/>
        <v>7334893.3200000003</v>
      </c>
      <c r="L157" s="29">
        <f t="shared" si="19"/>
        <v>102433.65</v>
      </c>
      <c r="M157" s="29">
        <f t="shared" si="20"/>
        <v>30254.97</v>
      </c>
      <c r="N157" s="30">
        <f t="shared" si="21"/>
        <v>132688.62</v>
      </c>
    </row>
    <row r="158" spans="1:14" x14ac:dyDescent="0.2">
      <c r="A158" s="20">
        <v>145</v>
      </c>
      <c r="B158" s="21" t="s">
        <v>168</v>
      </c>
      <c r="C158" s="22" t="s">
        <v>252</v>
      </c>
      <c r="D158" s="21" t="s">
        <v>41</v>
      </c>
      <c r="E158" s="23"/>
      <c r="F158" s="24">
        <f t="shared" si="15"/>
        <v>1900.44</v>
      </c>
      <c r="G158" s="25">
        <v>475.11</v>
      </c>
      <c r="H158" s="26">
        <f t="shared" si="22"/>
        <v>1425.33</v>
      </c>
      <c r="I158" s="27">
        <f t="shared" si="16"/>
        <v>1207862.6499999999</v>
      </c>
      <c r="J158" s="28">
        <f t="shared" si="17"/>
        <v>1732816.44</v>
      </c>
      <c r="K158" s="28">
        <f t="shared" si="18"/>
        <v>2940679.09</v>
      </c>
      <c r="L158" s="29">
        <f t="shared" si="19"/>
        <v>41067.33</v>
      </c>
      <c r="M158" s="29">
        <f t="shared" si="20"/>
        <v>12129.72</v>
      </c>
      <c r="N158" s="30">
        <f t="shared" si="21"/>
        <v>53197.05</v>
      </c>
    </row>
    <row r="159" spans="1:14" x14ac:dyDescent="0.2">
      <c r="A159" s="20">
        <v>146</v>
      </c>
      <c r="B159" s="21" t="s">
        <v>168</v>
      </c>
      <c r="C159" s="22" t="s">
        <v>253</v>
      </c>
      <c r="D159" s="21" t="s">
        <v>39</v>
      </c>
      <c r="E159" s="23"/>
      <c r="F159" s="24">
        <f t="shared" si="15"/>
        <v>5061.4399999999996</v>
      </c>
      <c r="G159" s="25">
        <v>1265.3599999999999</v>
      </c>
      <c r="H159" s="26">
        <f t="shared" si="22"/>
        <v>3796.08</v>
      </c>
      <c r="I159" s="27">
        <f t="shared" si="16"/>
        <v>3216899.42</v>
      </c>
      <c r="J159" s="28">
        <f t="shared" si="17"/>
        <v>4615008.34</v>
      </c>
      <c r="K159" s="28">
        <f t="shared" si="18"/>
        <v>7831907.7599999998</v>
      </c>
      <c r="L159" s="29">
        <f t="shared" si="19"/>
        <v>109374.58</v>
      </c>
      <c r="M159" s="29">
        <f t="shared" si="20"/>
        <v>32305.06</v>
      </c>
      <c r="N159" s="30">
        <f t="shared" si="21"/>
        <v>141679.64000000001</v>
      </c>
    </row>
    <row r="160" spans="1:14" x14ac:dyDescent="0.2">
      <c r="A160" s="20">
        <v>147</v>
      </c>
      <c r="B160" s="21" t="s">
        <v>168</v>
      </c>
      <c r="C160" s="22" t="s">
        <v>254</v>
      </c>
      <c r="D160" s="21" t="s">
        <v>43</v>
      </c>
      <c r="E160" s="23"/>
      <c r="F160" s="24">
        <f t="shared" si="15"/>
        <v>7521.8</v>
      </c>
      <c r="G160" s="25">
        <v>1880.45</v>
      </c>
      <c r="H160" s="26">
        <f t="shared" si="22"/>
        <v>5641.35</v>
      </c>
      <c r="I160" s="27">
        <f t="shared" si="16"/>
        <v>4780630.43</v>
      </c>
      <c r="J160" s="28">
        <f t="shared" si="17"/>
        <v>6858358.4400000004</v>
      </c>
      <c r="K160" s="28">
        <f t="shared" si="18"/>
        <v>11638988.869999999</v>
      </c>
      <c r="L160" s="29">
        <f t="shared" si="19"/>
        <v>162541.43</v>
      </c>
      <c r="M160" s="29">
        <f t="shared" si="20"/>
        <v>48008.51</v>
      </c>
      <c r="N160" s="30">
        <f t="shared" si="21"/>
        <v>210549.94</v>
      </c>
    </row>
    <row r="161" spans="1:14" x14ac:dyDescent="0.2">
      <c r="A161" s="20">
        <v>148</v>
      </c>
      <c r="B161" s="21" t="s">
        <v>168</v>
      </c>
      <c r="C161" s="22" t="s">
        <v>255</v>
      </c>
      <c r="D161" s="21" t="s">
        <v>43</v>
      </c>
      <c r="E161" s="23"/>
      <c r="F161" s="24">
        <f t="shared" si="15"/>
        <v>7359.8</v>
      </c>
      <c r="G161" s="25">
        <v>1839.95</v>
      </c>
      <c r="H161" s="26">
        <f t="shared" si="22"/>
        <v>5519.85</v>
      </c>
      <c r="I161" s="27">
        <f t="shared" si="16"/>
        <v>4677668.09</v>
      </c>
      <c r="J161" s="28">
        <f t="shared" si="17"/>
        <v>6710647.2400000002</v>
      </c>
      <c r="K161" s="28">
        <f t="shared" si="18"/>
        <v>11388315.33</v>
      </c>
      <c r="L161" s="29">
        <f t="shared" si="19"/>
        <v>159040.72</v>
      </c>
      <c r="M161" s="29">
        <f t="shared" si="20"/>
        <v>46974.53</v>
      </c>
      <c r="N161" s="30">
        <f t="shared" si="21"/>
        <v>206015.25</v>
      </c>
    </row>
    <row r="162" spans="1:14" ht="25.5" x14ac:dyDescent="0.2">
      <c r="A162" s="20">
        <v>149</v>
      </c>
      <c r="B162" s="21" t="s">
        <v>168</v>
      </c>
      <c r="C162" s="22" t="s">
        <v>256</v>
      </c>
      <c r="D162" s="21" t="s">
        <v>257</v>
      </c>
      <c r="E162" s="23"/>
      <c r="F162" s="24">
        <f t="shared" si="15"/>
        <v>22291.24</v>
      </c>
      <c r="G162" s="25">
        <v>5572.81</v>
      </c>
      <c r="H162" s="26">
        <f t="shared" si="22"/>
        <v>16718.43</v>
      </c>
      <c r="I162" s="27">
        <f t="shared" si="16"/>
        <v>14167643.41</v>
      </c>
      <c r="J162" s="28">
        <f t="shared" si="17"/>
        <v>20325096.899999999</v>
      </c>
      <c r="K162" s="28">
        <f t="shared" si="18"/>
        <v>34492740.310000002</v>
      </c>
      <c r="L162" s="29">
        <f t="shared" si="19"/>
        <v>481699.88</v>
      </c>
      <c r="M162" s="29">
        <f t="shared" si="20"/>
        <v>142275.68</v>
      </c>
      <c r="N162" s="30">
        <f t="shared" si="21"/>
        <v>623975.56000000006</v>
      </c>
    </row>
    <row r="163" spans="1:14" x14ac:dyDescent="0.2">
      <c r="A163" s="20">
        <v>150</v>
      </c>
      <c r="B163" s="21" t="s">
        <v>168</v>
      </c>
      <c r="C163" s="22" t="s">
        <v>258</v>
      </c>
      <c r="D163" s="21" t="s">
        <v>81</v>
      </c>
      <c r="E163" s="23"/>
      <c r="F163" s="24">
        <f t="shared" si="15"/>
        <v>4000</v>
      </c>
      <c r="G163" s="25">
        <v>1000</v>
      </c>
      <c r="H163" s="26">
        <f t="shared" si="22"/>
        <v>3000</v>
      </c>
      <c r="I163" s="27">
        <f t="shared" si="16"/>
        <v>2542280</v>
      </c>
      <c r="J163" s="28">
        <f t="shared" si="17"/>
        <v>3647190</v>
      </c>
      <c r="K163" s="28">
        <f t="shared" si="18"/>
        <v>6189470</v>
      </c>
      <c r="L163" s="29">
        <f t="shared" si="19"/>
        <v>86437.52</v>
      </c>
      <c r="M163" s="29">
        <f t="shared" si="20"/>
        <v>25530.33</v>
      </c>
      <c r="N163" s="30">
        <f t="shared" si="21"/>
        <v>111967.85</v>
      </c>
    </row>
    <row r="164" spans="1:14" x14ac:dyDescent="0.2">
      <c r="A164" s="20">
        <v>151</v>
      </c>
      <c r="B164" s="21" t="s">
        <v>168</v>
      </c>
      <c r="C164" s="22" t="s">
        <v>259</v>
      </c>
      <c r="D164" s="21" t="s">
        <v>124</v>
      </c>
      <c r="E164" s="23"/>
      <c r="F164" s="24">
        <f t="shared" si="15"/>
        <v>4000</v>
      </c>
      <c r="G164" s="25">
        <v>1000</v>
      </c>
      <c r="H164" s="26">
        <f t="shared" si="22"/>
        <v>3000</v>
      </c>
      <c r="I164" s="27">
        <f t="shared" si="16"/>
        <v>2542280</v>
      </c>
      <c r="J164" s="28">
        <f t="shared" si="17"/>
        <v>3647190</v>
      </c>
      <c r="K164" s="28">
        <f t="shared" si="18"/>
        <v>6189470</v>
      </c>
      <c r="L164" s="29">
        <f t="shared" si="19"/>
        <v>86437.52</v>
      </c>
      <c r="M164" s="29">
        <f t="shared" si="20"/>
        <v>25530.33</v>
      </c>
      <c r="N164" s="30">
        <f t="shared" si="21"/>
        <v>111967.85</v>
      </c>
    </row>
    <row r="165" spans="1:14" ht="25.5" x14ac:dyDescent="0.2">
      <c r="A165" s="20">
        <v>152</v>
      </c>
      <c r="B165" s="21" t="s">
        <v>168</v>
      </c>
      <c r="C165" s="22" t="s">
        <v>260</v>
      </c>
      <c r="D165" s="21" t="s">
        <v>230</v>
      </c>
      <c r="E165" s="23"/>
      <c r="F165" s="24">
        <f t="shared" si="15"/>
        <v>4000</v>
      </c>
      <c r="G165" s="25">
        <v>1000</v>
      </c>
      <c r="H165" s="26">
        <f t="shared" si="22"/>
        <v>3000</v>
      </c>
      <c r="I165" s="27">
        <f t="shared" si="16"/>
        <v>2542280</v>
      </c>
      <c r="J165" s="28">
        <f t="shared" si="17"/>
        <v>3647190</v>
      </c>
      <c r="K165" s="28">
        <f t="shared" si="18"/>
        <v>6189470</v>
      </c>
      <c r="L165" s="29">
        <f t="shared" si="19"/>
        <v>86437.52</v>
      </c>
      <c r="M165" s="29">
        <f t="shared" si="20"/>
        <v>25530.33</v>
      </c>
      <c r="N165" s="30">
        <f t="shared" si="21"/>
        <v>111967.85</v>
      </c>
    </row>
    <row r="166" spans="1:14" x14ac:dyDescent="0.2">
      <c r="A166" s="20">
        <v>153</v>
      </c>
      <c r="B166" s="21" t="s">
        <v>168</v>
      </c>
      <c r="C166" s="22" t="s">
        <v>261</v>
      </c>
      <c r="D166" s="21" t="s">
        <v>183</v>
      </c>
      <c r="E166" s="23"/>
      <c r="F166" s="24">
        <f t="shared" si="15"/>
        <v>3808</v>
      </c>
      <c r="G166" s="25">
        <v>952</v>
      </c>
      <c r="H166" s="26">
        <f t="shared" si="22"/>
        <v>2856</v>
      </c>
      <c r="I166" s="27">
        <f t="shared" si="16"/>
        <v>2420250.56</v>
      </c>
      <c r="J166" s="28">
        <f t="shared" si="17"/>
        <v>3472124.88</v>
      </c>
      <c r="K166" s="28">
        <f t="shared" si="18"/>
        <v>5892375.4400000004</v>
      </c>
      <c r="L166" s="29">
        <f t="shared" si="19"/>
        <v>82288.52</v>
      </c>
      <c r="M166" s="29">
        <f t="shared" si="20"/>
        <v>24304.87</v>
      </c>
      <c r="N166" s="30">
        <f t="shared" si="21"/>
        <v>106593.39</v>
      </c>
    </row>
    <row r="167" spans="1:14" x14ac:dyDescent="0.2">
      <c r="A167" s="20">
        <v>154</v>
      </c>
      <c r="B167" s="21" t="s">
        <v>168</v>
      </c>
      <c r="C167" s="22" t="s">
        <v>262</v>
      </c>
      <c r="D167" s="21" t="s">
        <v>96</v>
      </c>
      <c r="E167" s="23"/>
      <c r="F167" s="24">
        <f t="shared" si="15"/>
        <v>5480.4</v>
      </c>
      <c r="G167" s="25">
        <v>1370.1</v>
      </c>
      <c r="H167" s="26">
        <f t="shared" si="22"/>
        <v>4110.3</v>
      </c>
      <c r="I167" s="27">
        <f t="shared" si="16"/>
        <v>3483177.83</v>
      </c>
      <c r="J167" s="28">
        <f t="shared" si="17"/>
        <v>4997015.0199999996</v>
      </c>
      <c r="K167" s="28">
        <f t="shared" si="18"/>
        <v>8480192.8499999996</v>
      </c>
      <c r="L167" s="29">
        <f t="shared" si="19"/>
        <v>118428.05</v>
      </c>
      <c r="M167" s="29">
        <f t="shared" si="20"/>
        <v>34979.11</v>
      </c>
      <c r="N167" s="30">
        <f t="shared" si="21"/>
        <v>153407.16</v>
      </c>
    </row>
    <row r="168" spans="1:14" x14ac:dyDescent="0.2">
      <c r="A168" s="20"/>
      <c r="B168" s="21"/>
      <c r="C168" s="22"/>
      <c r="D168" s="21"/>
      <c r="E168" s="23"/>
      <c r="F168" s="24"/>
      <c r="G168" s="25"/>
      <c r="H168" s="26"/>
      <c r="I168" s="27"/>
      <c r="J168" s="28"/>
      <c r="K168" s="28"/>
      <c r="L168" s="29"/>
      <c r="M168" s="67" t="s">
        <v>360</v>
      </c>
      <c r="N168" s="68">
        <f>SUM(N94:N167)</f>
        <v>9777630.8800000008</v>
      </c>
    </row>
    <row r="169" spans="1:14" x14ac:dyDescent="0.2">
      <c r="A169" s="20">
        <v>155</v>
      </c>
      <c r="B169" s="21" t="s">
        <v>263</v>
      </c>
      <c r="C169" s="22" t="s">
        <v>264</v>
      </c>
      <c r="D169" s="21" t="s">
        <v>43</v>
      </c>
      <c r="E169" s="23"/>
      <c r="F169" s="24">
        <f t="shared" si="15"/>
        <v>3320</v>
      </c>
      <c r="G169" s="25">
        <v>830</v>
      </c>
      <c r="H169" s="26">
        <f t="shared" si="22"/>
        <v>2490</v>
      </c>
      <c r="I169" s="27">
        <f t="shared" si="16"/>
        <v>2110092.4</v>
      </c>
      <c r="J169" s="28">
        <f t="shared" si="17"/>
        <v>3027167.7</v>
      </c>
      <c r="K169" s="28">
        <f t="shared" si="18"/>
        <v>5137260.0999999996</v>
      </c>
      <c r="L169" s="29">
        <f t="shared" si="19"/>
        <v>71743.14</v>
      </c>
      <c r="M169" s="29">
        <f t="shared" si="20"/>
        <v>21190.17</v>
      </c>
      <c r="N169" s="30">
        <f t="shared" si="21"/>
        <v>92933.31</v>
      </c>
    </row>
    <row r="170" spans="1:14" x14ac:dyDescent="0.2">
      <c r="A170" s="20">
        <v>156</v>
      </c>
      <c r="B170" s="21" t="s">
        <v>263</v>
      </c>
      <c r="C170" s="22" t="s">
        <v>265</v>
      </c>
      <c r="D170" s="21" t="s">
        <v>43</v>
      </c>
      <c r="E170" s="23"/>
      <c r="F170" s="24">
        <f t="shared" si="15"/>
        <v>4508</v>
      </c>
      <c r="G170" s="25">
        <v>1127</v>
      </c>
      <c r="H170" s="26">
        <f t="shared" si="22"/>
        <v>3381</v>
      </c>
      <c r="I170" s="27">
        <f t="shared" si="16"/>
        <v>2865149.56</v>
      </c>
      <c r="J170" s="28">
        <f t="shared" si="17"/>
        <v>4110383.13</v>
      </c>
      <c r="K170" s="28">
        <f t="shared" si="18"/>
        <v>6975532.6900000004</v>
      </c>
      <c r="L170" s="29">
        <f t="shared" si="19"/>
        <v>97415.09</v>
      </c>
      <c r="M170" s="29">
        <f t="shared" si="20"/>
        <v>28772.68</v>
      </c>
      <c r="N170" s="30">
        <f t="shared" si="21"/>
        <v>126187.77</v>
      </c>
    </row>
    <row r="171" spans="1:14" x14ac:dyDescent="0.2">
      <c r="A171" s="20">
        <v>157</v>
      </c>
      <c r="B171" s="21" t="s">
        <v>263</v>
      </c>
      <c r="C171" s="22" t="s">
        <v>266</v>
      </c>
      <c r="D171" s="21" t="s">
        <v>43</v>
      </c>
      <c r="E171" s="23"/>
      <c r="F171" s="24">
        <f t="shared" si="15"/>
        <v>4225.6400000000003</v>
      </c>
      <c r="G171" s="25">
        <v>1056.4100000000001</v>
      </c>
      <c r="H171" s="26">
        <f t="shared" si="22"/>
        <v>3169.23</v>
      </c>
      <c r="I171" s="27">
        <f t="shared" si="16"/>
        <v>2685690.01</v>
      </c>
      <c r="J171" s="28">
        <f t="shared" si="17"/>
        <v>3852927.99</v>
      </c>
      <c r="K171" s="28">
        <f t="shared" si="18"/>
        <v>6538618</v>
      </c>
      <c r="L171" s="29">
        <f t="shared" si="19"/>
        <v>91313.46</v>
      </c>
      <c r="M171" s="29">
        <f t="shared" si="20"/>
        <v>26970.5</v>
      </c>
      <c r="N171" s="30">
        <f t="shared" si="21"/>
        <v>118283.96</v>
      </c>
    </row>
    <row r="172" spans="1:14" x14ac:dyDescent="0.2">
      <c r="A172" s="20">
        <v>158</v>
      </c>
      <c r="B172" s="21" t="s">
        <v>263</v>
      </c>
      <c r="C172" s="22" t="s">
        <v>267</v>
      </c>
      <c r="D172" s="21" t="s">
        <v>43</v>
      </c>
      <c r="E172" s="23"/>
      <c r="F172" s="24">
        <f t="shared" si="15"/>
        <v>59382.44</v>
      </c>
      <c r="G172" s="25">
        <v>14845.61</v>
      </c>
      <c r="H172" s="26">
        <f t="shared" si="22"/>
        <v>44536.83</v>
      </c>
      <c r="I172" s="27">
        <f t="shared" si="16"/>
        <v>37741697.390000001</v>
      </c>
      <c r="J172" s="28">
        <f t="shared" si="17"/>
        <v>54144760.340000004</v>
      </c>
      <c r="K172" s="28">
        <f t="shared" si="18"/>
        <v>91886457.730000004</v>
      </c>
      <c r="L172" s="29">
        <f t="shared" si="19"/>
        <v>1283217.71</v>
      </c>
      <c r="M172" s="29">
        <f t="shared" si="20"/>
        <v>379013.32</v>
      </c>
      <c r="N172" s="30">
        <f t="shared" si="21"/>
        <v>1662231.03</v>
      </c>
    </row>
    <row r="173" spans="1:14" x14ac:dyDescent="0.2">
      <c r="A173" s="20">
        <v>159</v>
      </c>
      <c r="B173" s="21" t="s">
        <v>263</v>
      </c>
      <c r="C173" s="22" t="s">
        <v>268</v>
      </c>
      <c r="D173" s="21" t="s">
        <v>43</v>
      </c>
      <c r="E173" s="23"/>
      <c r="F173" s="24">
        <f t="shared" si="15"/>
        <v>1295</v>
      </c>
      <c r="G173" s="25">
        <v>323.75</v>
      </c>
      <c r="H173" s="26">
        <f t="shared" si="22"/>
        <v>971.25</v>
      </c>
      <c r="I173" s="27">
        <f t="shared" si="16"/>
        <v>823063.15</v>
      </c>
      <c r="J173" s="28">
        <f t="shared" si="17"/>
        <v>1180777.76</v>
      </c>
      <c r="K173" s="28">
        <f t="shared" si="18"/>
        <v>2003840.91</v>
      </c>
      <c r="L173" s="29">
        <f t="shared" si="19"/>
        <v>27984.15</v>
      </c>
      <c r="M173" s="29">
        <f t="shared" si="20"/>
        <v>8265.44</v>
      </c>
      <c r="N173" s="30">
        <f t="shared" si="21"/>
        <v>36249.589999999997</v>
      </c>
    </row>
    <row r="174" spans="1:14" x14ac:dyDescent="0.2">
      <c r="A174" s="20">
        <v>160</v>
      </c>
      <c r="B174" s="21" t="s">
        <v>263</v>
      </c>
      <c r="C174" s="22" t="s">
        <v>269</v>
      </c>
      <c r="D174" s="21" t="s">
        <v>270</v>
      </c>
      <c r="E174" s="23"/>
      <c r="F174" s="24">
        <f t="shared" si="15"/>
        <v>268</v>
      </c>
      <c r="G174" s="25">
        <v>67</v>
      </c>
      <c r="H174" s="26">
        <f t="shared" si="22"/>
        <v>201</v>
      </c>
      <c r="I174" s="27">
        <f t="shared" si="16"/>
        <v>170332.76</v>
      </c>
      <c r="J174" s="28">
        <f t="shared" si="17"/>
        <v>244361.73</v>
      </c>
      <c r="K174" s="28">
        <f t="shared" si="18"/>
        <v>414694.49</v>
      </c>
      <c r="L174" s="29">
        <f t="shared" si="19"/>
        <v>5791.31</v>
      </c>
      <c r="M174" s="29">
        <f t="shared" si="20"/>
        <v>1710.53</v>
      </c>
      <c r="N174" s="30">
        <f t="shared" si="21"/>
        <v>7501.84</v>
      </c>
    </row>
    <row r="175" spans="1:14" x14ac:dyDescent="0.2">
      <c r="A175" s="20">
        <v>161</v>
      </c>
      <c r="B175" s="21" t="s">
        <v>263</v>
      </c>
      <c r="C175" s="22" t="s">
        <v>271</v>
      </c>
      <c r="D175" s="21" t="s">
        <v>39</v>
      </c>
      <c r="E175" s="23"/>
      <c r="F175" s="24">
        <f t="shared" si="15"/>
        <v>1560</v>
      </c>
      <c r="G175" s="25">
        <v>390</v>
      </c>
      <c r="H175" s="26">
        <f t="shared" si="22"/>
        <v>1170</v>
      </c>
      <c r="I175" s="27">
        <f t="shared" si="16"/>
        <v>991489.2</v>
      </c>
      <c r="J175" s="28">
        <f t="shared" si="17"/>
        <v>1422404.1</v>
      </c>
      <c r="K175" s="28">
        <f t="shared" si="18"/>
        <v>2413893.2999999998</v>
      </c>
      <c r="L175" s="29">
        <f t="shared" si="19"/>
        <v>33710.629999999997</v>
      </c>
      <c r="M175" s="29">
        <f t="shared" si="20"/>
        <v>9956.83</v>
      </c>
      <c r="N175" s="30">
        <f t="shared" si="21"/>
        <v>43667.46</v>
      </c>
    </row>
    <row r="176" spans="1:14" x14ac:dyDescent="0.2">
      <c r="A176" s="20">
        <v>162</v>
      </c>
      <c r="B176" s="21" t="s">
        <v>263</v>
      </c>
      <c r="C176" s="22" t="s">
        <v>271</v>
      </c>
      <c r="D176" s="21" t="s">
        <v>39</v>
      </c>
      <c r="E176" s="23"/>
      <c r="F176" s="24">
        <f t="shared" si="15"/>
        <v>1955.92</v>
      </c>
      <c r="G176" s="25">
        <v>488.98</v>
      </c>
      <c r="H176" s="26">
        <f t="shared" si="22"/>
        <v>1466.94</v>
      </c>
      <c r="I176" s="27">
        <f t="shared" si="16"/>
        <v>1243124.07</v>
      </c>
      <c r="J176" s="28">
        <f t="shared" si="17"/>
        <v>1783402.97</v>
      </c>
      <c r="K176" s="28">
        <f t="shared" si="18"/>
        <v>3026527.04</v>
      </c>
      <c r="L176" s="29">
        <f t="shared" si="19"/>
        <v>42266.22</v>
      </c>
      <c r="M176" s="29">
        <f t="shared" si="20"/>
        <v>12483.82</v>
      </c>
      <c r="N176" s="30">
        <f t="shared" si="21"/>
        <v>54750.04</v>
      </c>
    </row>
    <row r="177" spans="1:14" x14ac:dyDescent="0.2">
      <c r="A177" s="20">
        <v>163</v>
      </c>
      <c r="B177" s="21" t="s">
        <v>263</v>
      </c>
      <c r="C177" s="22" t="s">
        <v>271</v>
      </c>
      <c r="D177" s="21" t="s">
        <v>39</v>
      </c>
      <c r="E177" s="23"/>
      <c r="F177" s="24">
        <f t="shared" si="15"/>
        <v>6221.12</v>
      </c>
      <c r="G177" s="25">
        <v>1555.28</v>
      </c>
      <c r="H177" s="26">
        <f t="shared" si="22"/>
        <v>4665.84</v>
      </c>
      <c r="I177" s="27">
        <f t="shared" si="16"/>
        <v>3953957.24</v>
      </c>
      <c r="J177" s="28">
        <f t="shared" si="17"/>
        <v>5672401.6600000001</v>
      </c>
      <c r="K177" s="28">
        <f t="shared" si="18"/>
        <v>9626358.9000000004</v>
      </c>
      <c r="L177" s="29">
        <f t="shared" si="19"/>
        <v>134434.54999999999</v>
      </c>
      <c r="M177" s="29">
        <f t="shared" si="20"/>
        <v>39706.81</v>
      </c>
      <c r="N177" s="30">
        <f t="shared" si="21"/>
        <v>174141.36</v>
      </c>
    </row>
    <row r="178" spans="1:14" x14ac:dyDescent="0.2">
      <c r="A178" s="20">
        <v>164</v>
      </c>
      <c r="B178" s="21" t="s">
        <v>263</v>
      </c>
      <c r="C178" s="22" t="s">
        <v>272</v>
      </c>
      <c r="D178" s="21" t="s">
        <v>39</v>
      </c>
      <c r="E178" s="23"/>
      <c r="F178" s="24">
        <f t="shared" si="15"/>
        <v>1082.72</v>
      </c>
      <c r="G178" s="25">
        <v>270.68</v>
      </c>
      <c r="H178" s="26">
        <f t="shared" si="22"/>
        <v>812.04</v>
      </c>
      <c r="I178" s="27">
        <f t="shared" si="16"/>
        <v>688144.35</v>
      </c>
      <c r="J178" s="28">
        <f t="shared" si="17"/>
        <v>987221.39</v>
      </c>
      <c r="K178" s="28">
        <f t="shared" si="18"/>
        <v>1675365.74</v>
      </c>
      <c r="L178" s="29">
        <f t="shared" si="19"/>
        <v>23396.91</v>
      </c>
      <c r="M178" s="29">
        <f t="shared" si="20"/>
        <v>6910.55</v>
      </c>
      <c r="N178" s="30">
        <f t="shared" si="21"/>
        <v>30307.46</v>
      </c>
    </row>
    <row r="179" spans="1:14" x14ac:dyDescent="0.2">
      <c r="A179" s="20">
        <v>165</v>
      </c>
      <c r="B179" s="21" t="s">
        <v>263</v>
      </c>
      <c r="C179" s="22" t="s">
        <v>273</v>
      </c>
      <c r="D179" s="21" t="s">
        <v>39</v>
      </c>
      <c r="E179" s="23"/>
      <c r="F179" s="24">
        <f t="shared" si="15"/>
        <v>1930.4</v>
      </c>
      <c r="G179" s="25">
        <v>482.6</v>
      </c>
      <c r="H179" s="26">
        <f t="shared" si="22"/>
        <v>1447.8</v>
      </c>
      <c r="I179" s="27">
        <f t="shared" si="16"/>
        <v>1226904.33</v>
      </c>
      <c r="J179" s="28">
        <f t="shared" si="17"/>
        <v>1760133.89</v>
      </c>
      <c r="K179" s="28">
        <f t="shared" si="18"/>
        <v>2987038.22</v>
      </c>
      <c r="L179" s="29">
        <f t="shared" si="19"/>
        <v>41714.75</v>
      </c>
      <c r="M179" s="29">
        <f t="shared" si="20"/>
        <v>12320.94</v>
      </c>
      <c r="N179" s="30">
        <f t="shared" si="21"/>
        <v>54035.69</v>
      </c>
    </row>
    <row r="180" spans="1:14" x14ac:dyDescent="0.2">
      <c r="A180" s="20">
        <v>166</v>
      </c>
      <c r="B180" s="21" t="s">
        <v>263</v>
      </c>
      <c r="C180" s="22" t="s">
        <v>274</v>
      </c>
      <c r="D180" s="21" t="s">
        <v>39</v>
      </c>
      <c r="E180" s="23"/>
      <c r="F180" s="24">
        <f t="shared" si="15"/>
        <v>3323.04</v>
      </c>
      <c r="G180" s="25">
        <v>830.76</v>
      </c>
      <c r="H180" s="26">
        <f t="shared" si="22"/>
        <v>2492.2800000000002</v>
      </c>
      <c r="I180" s="27">
        <f t="shared" si="16"/>
        <v>2112024.5299999998</v>
      </c>
      <c r="J180" s="28">
        <f t="shared" si="17"/>
        <v>3029939.56</v>
      </c>
      <c r="K180" s="28">
        <f t="shared" si="18"/>
        <v>5141964.09</v>
      </c>
      <c r="L180" s="29">
        <f t="shared" si="19"/>
        <v>71808.83</v>
      </c>
      <c r="M180" s="29">
        <f t="shared" si="20"/>
        <v>21209.58</v>
      </c>
      <c r="N180" s="30">
        <f t="shared" si="21"/>
        <v>93018.41</v>
      </c>
    </row>
    <row r="181" spans="1:14" x14ac:dyDescent="0.2">
      <c r="A181" s="20">
        <v>167</v>
      </c>
      <c r="B181" s="21" t="s">
        <v>263</v>
      </c>
      <c r="C181" s="22" t="s">
        <v>275</v>
      </c>
      <c r="D181" s="21" t="s">
        <v>39</v>
      </c>
      <c r="E181" s="23"/>
      <c r="F181" s="24">
        <f t="shared" si="15"/>
        <v>4185.3599999999997</v>
      </c>
      <c r="G181" s="25">
        <v>1046.3399999999999</v>
      </c>
      <c r="H181" s="26">
        <f t="shared" si="22"/>
        <v>3139.02</v>
      </c>
      <c r="I181" s="27">
        <f t="shared" si="16"/>
        <v>2660089.2599999998</v>
      </c>
      <c r="J181" s="28">
        <f t="shared" si="17"/>
        <v>3816200.78</v>
      </c>
      <c r="K181" s="28">
        <f t="shared" si="18"/>
        <v>6476290.04</v>
      </c>
      <c r="L181" s="29">
        <f t="shared" si="19"/>
        <v>90443.03</v>
      </c>
      <c r="M181" s="29">
        <f t="shared" si="20"/>
        <v>26713.41</v>
      </c>
      <c r="N181" s="30">
        <f t="shared" si="21"/>
        <v>117156.44</v>
      </c>
    </row>
    <row r="182" spans="1:14" x14ac:dyDescent="0.2">
      <c r="A182" s="20">
        <v>168</v>
      </c>
      <c r="B182" s="21" t="s">
        <v>263</v>
      </c>
      <c r="C182" s="22" t="s">
        <v>276</v>
      </c>
      <c r="D182" s="21" t="s">
        <v>277</v>
      </c>
      <c r="E182" s="23"/>
      <c r="F182" s="24">
        <f t="shared" si="15"/>
        <v>1586.56</v>
      </c>
      <c r="G182" s="25">
        <v>396.64</v>
      </c>
      <c r="H182" s="26">
        <f t="shared" si="22"/>
        <v>1189.92</v>
      </c>
      <c r="I182" s="27">
        <f t="shared" si="16"/>
        <v>1008369.94</v>
      </c>
      <c r="J182" s="28">
        <f t="shared" si="17"/>
        <v>1446621.44</v>
      </c>
      <c r="K182" s="28">
        <f t="shared" si="18"/>
        <v>2454991.38</v>
      </c>
      <c r="L182" s="29">
        <f t="shared" si="19"/>
        <v>34284.58</v>
      </c>
      <c r="M182" s="29">
        <f t="shared" si="20"/>
        <v>10126.35</v>
      </c>
      <c r="N182" s="30">
        <f t="shared" si="21"/>
        <v>44410.93</v>
      </c>
    </row>
    <row r="183" spans="1:14" x14ac:dyDescent="0.2">
      <c r="A183" s="20">
        <v>169</v>
      </c>
      <c r="B183" s="21" t="s">
        <v>263</v>
      </c>
      <c r="C183" s="22" t="s">
        <v>278</v>
      </c>
      <c r="D183" s="21" t="s">
        <v>277</v>
      </c>
      <c r="E183" s="23"/>
      <c r="F183" s="24">
        <f t="shared" si="15"/>
        <v>603.72</v>
      </c>
      <c r="G183" s="25">
        <v>150.93</v>
      </c>
      <c r="H183" s="26">
        <f t="shared" si="22"/>
        <v>452.79</v>
      </c>
      <c r="I183" s="27">
        <f t="shared" si="16"/>
        <v>383706.32</v>
      </c>
      <c r="J183" s="28">
        <f t="shared" si="17"/>
        <v>550470.39</v>
      </c>
      <c r="K183" s="28">
        <f t="shared" si="18"/>
        <v>934176.71</v>
      </c>
      <c r="L183" s="29">
        <f t="shared" si="19"/>
        <v>13046.01</v>
      </c>
      <c r="M183" s="29">
        <f t="shared" si="20"/>
        <v>3853.29</v>
      </c>
      <c r="N183" s="30">
        <f t="shared" si="21"/>
        <v>16899.3</v>
      </c>
    </row>
    <row r="184" spans="1:14" x14ac:dyDescent="0.2">
      <c r="A184" s="20">
        <v>170</v>
      </c>
      <c r="B184" s="21" t="s">
        <v>279</v>
      </c>
      <c r="C184" s="22" t="s">
        <v>280</v>
      </c>
      <c r="D184" s="21" t="s">
        <v>118</v>
      </c>
      <c r="E184" s="23"/>
      <c r="F184" s="24">
        <f t="shared" si="15"/>
        <v>494.16</v>
      </c>
      <c r="G184" s="25">
        <v>123.54</v>
      </c>
      <c r="H184" s="26">
        <f t="shared" si="22"/>
        <v>370.62</v>
      </c>
      <c r="I184" s="27">
        <f t="shared" si="16"/>
        <v>314073.27</v>
      </c>
      <c r="J184" s="28">
        <f t="shared" si="17"/>
        <v>450573.85</v>
      </c>
      <c r="K184" s="28">
        <f t="shared" si="18"/>
        <v>764647.12</v>
      </c>
      <c r="L184" s="29">
        <f t="shared" si="19"/>
        <v>10678.49</v>
      </c>
      <c r="M184" s="29">
        <f t="shared" si="20"/>
        <v>3154.02</v>
      </c>
      <c r="N184" s="30">
        <f t="shared" si="21"/>
        <v>13832.51</v>
      </c>
    </row>
    <row r="185" spans="1:14" ht="25.5" x14ac:dyDescent="0.2">
      <c r="A185" s="20">
        <v>171</v>
      </c>
      <c r="B185" s="21" t="s">
        <v>263</v>
      </c>
      <c r="C185" s="22" t="s">
        <v>281</v>
      </c>
      <c r="D185" s="21" t="s">
        <v>118</v>
      </c>
      <c r="E185" s="23"/>
      <c r="F185" s="24">
        <f t="shared" si="1"/>
        <v>1134.52</v>
      </c>
      <c r="G185" s="25">
        <v>283.63</v>
      </c>
      <c r="H185" s="26">
        <f t="shared" si="22"/>
        <v>850.89</v>
      </c>
      <c r="I185" s="27">
        <f t="shared" si="8"/>
        <v>721066.88</v>
      </c>
      <c r="J185" s="28">
        <f t="shared" si="9"/>
        <v>1034452.5</v>
      </c>
      <c r="K185" s="28">
        <f t="shared" si="10"/>
        <v>1755519.38</v>
      </c>
      <c r="L185" s="29">
        <f t="shared" si="5"/>
        <v>24516.27</v>
      </c>
      <c r="M185" s="29">
        <f t="shared" si="6"/>
        <v>7241.17</v>
      </c>
      <c r="N185" s="30">
        <f t="shared" si="7"/>
        <v>31757.439999999999</v>
      </c>
    </row>
    <row r="186" spans="1:14" x14ac:dyDescent="0.2">
      <c r="A186" s="20">
        <v>172</v>
      </c>
      <c r="B186" s="21" t="s">
        <v>263</v>
      </c>
      <c r="C186" s="22" t="s">
        <v>282</v>
      </c>
      <c r="D186" s="21" t="s">
        <v>128</v>
      </c>
      <c r="E186" s="23"/>
      <c r="F186" s="24">
        <f t="shared" si="1"/>
        <v>6688</v>
      </c>
      <c r="G186" s="25">
        <v>1672</v>
      </c>
      <c r="H186" s="26">
        <f t="shared" si="22"/>
        <v>5016</v>
      </c>
      <c r="I186" s="27">
        <f t="shared" si="8"/>
        <v>4250692.16</v>
      </c>
      <c r="J186" s="28">
        <f t="shared" si="9"/>
        <v>6098101.6799999997</v>
      </c>
      <c r="K186" s="28">
        <f t="shared" si="10"/>
        <v>10348793.84</v>
      </c>
      <c r="L186" s="29">
        <f t="shared" si="5"/>
        <v>144523.53</v>
      </c>
      <c r="M186" s="29">
        <f t="shared" si="6"/>
        <v>42686.71</v>
      </c>
      <c r="N186" s="30">
        <f t="shared" si="7"/>
        <v>187210.23999999999</v>
      </c>
    </row>
    <row r="187" spans="1:14" x14ac:dyDescent="0.2">
      <c r="A187" s="20">
        <v>173</v>
      </c>
      <c r="B187" s="21" t="s">
        <v>263</v>
      </c>
      <c r="C187" s="22" t="s">
        <v>283</v>
      </c>
      <c r="D187" s="21" t="s">
        <v>217</v>
      </c>
      <c r="E187" s="23"/>
      <c r="F187" s="24">
        <f t="shared" si="1"/>
        <v>4800</v>
      </c>
      <c r="G187" s="25">
        <v>1200</v>
      </c>
      <c r="H187" s="26">
        <f t="shared" si="22"/>
        <v>3600</v>
      </c>
      <c r="I187" s="27">
        <f t="shared" si="8"/>
        <v>3050736</v>
      </c>
      <c r="J187" s="28">
        <f t="shared" si="9"/>
        <v>4376628</v>
      </c>
      <c r="K187" s="28">
        <f t="shared" si="10"/>
        <v>7427364</v>
      </c>
      <c r="L187" s="29">
        <f t="shared" si="5"/>
        <v>103725.02</v>
      </c>
      <c r="M187" s="29">
        <f t="shared" si="6"/>
        <v>30636.400000000001</v>
      </c>
      <c r="N187" s="30">
        <f t="shared" si="7"/>
        <v>134361.42000000001</v>
      </c>
    </row>
    <row r="188" spans="1:14" x14ac:dyDescent="0.2">
      <c r="A188" s="20">
        <v>174</v>
      </c>
      <c r="B188" s="21" t="s">
        <v>263</v>
      </c>
      <c r="C188" s="22" t="s">
        <v>284</v>
      </c>
      <c r="D188" s="21" t="s">
        <v>285</v>
      </c>
      <c r="E188" s="23"/>
      <c r="F188" s="24">
        <f t="shared" si="1"/>
        <v>4800</v>
      </c>
      <c r="G188" s="25">
        <v>1200</v>
      </c>
      <c r="H188" s="26">
        <f t="shared" si="22"/>
        <v>3600</v>
      </c>
      <c r="I188" s="27">
        <f t="shared" si="8"/>
        <v>3050736</v>
      </c>
      <c r="J188" s="28">
        <f t="shared" si="9"/>
        <v>4376628</v>
      </c>
      <c r="K188" s="28">
        <f t="shared" si="10"/>
        <v>7427364</v>
      </c>
      <c r="L188" s="29">
        <f t="shared" si="5"/>
        <v>103725.02</v>
      </c>
      <c r="M188" s="29">
        <f t="shared" si="6"/>
        <v>30636.400000000001</v>
      </c>
      <c r="N188" s="30">
        <f t="shared" si="7"/>
        <v>134361.42000000001</v>
      </c>
    </row>
    <row r="189" spans="1:14" x14ac:dyDescent="0.2">
      <c r="A189" s="20">
        <v>175</v>
      </c>
      <c r="B189" s="21" t="s">
        <v>263</v>
      </c>
      <c r="C189" s="22" t="s">
        <v>286</v>
      </c>
      <c r="D189" s="21" t="s">
        <v>285</v>
      </c>
      <c r="E189" s="23"/>
      <c r="F189" s="24">
        <f t="shared" si="1"/>
        <v>14741.16</v>
      </c>
      <c r="G189" s="25">
        <v>3685.29</v>
      </c>
      <c r="H189" s="26">
        <f t="shared" si="22"/>
        <v>11055.87</v>
      </c>
      <c r="I189" s="27">
        <f t="shared" si="8"/>
        <v>9369039.0600000005</v>
      </c>
      <c r="J189" s="28">
        <f t="shared" si="9"/>
        <v>13440952.84</v>
      </c>
      <c r="K189" s="28">
        <f t="shared" si="10"/>
        <v>22809991.899999999</v>
      </c>
      <c r="L189" s="29">
        <f t="shared" si="5"/>
        <v>318547.33</v>
      </c>
      <c r="M189" s="29">
        <f t="shared" si="6"/>
        <v>94086.67</v>
      </c>
      <c r="N189" s="30">
        <f t="shared" si="7"/>
        <v>412634</v>
      </c>
    </row>
    <row r="190" spans="1:14" x14ac:dyDescent="0.2">
      <c r="A190" s="20">
        <v>176</v>
      </c>
      <c r="B190" s="21" t="s">
        <v>263</v>
      </c>
      <c r="C190" s="22" t="s">
        <v>287</v>
      </c>
      <c r="D190" s="21" t="s">
        <v>212</v>
      </c>
      <c r="E190" s="23"/>
      <c r="F190" s="24">
        <f t="shared" si="1"/>
        <v>1644.44</v>
      </c>
      <c r="G190" s="25">
        <v>411.11</v>
      </c>
      <c r="H190" s="26">
        <f t="shared" si="22"/>
        <v>1233.33</v>
      </c>
      <c r="I190" s="27">
        <f t="shared" si="8"/>
        <v>1045156.73</v>
      </c>
      <c r="J190" s="28">
        <f t="shared" si="9"/>
        <v>1499396.28</v>
      </c>
      <c r="K190" s="28">
        <f t="shared" si="10"/>
        <v>2544553.0099999998</v>
      </c>
      <c r="L190" s="29">
        <f t="shared" si="5"/>
        <v>35535.33</v>
      </c>
      <c r="M190" s="29">
        <f t="shared" si="6"/>
        <v>10495.77</v>
      </c>
      <c r="N190" s="30">
        <f t="shared" si="7"/>
        <v>46031.1</v>
      </c>
    </row>
    <row r="191" spans="1:14" x14ac:dyDescent="0.2">
      <c r="A191" s="20">
        <v>177</v>
      </c>
      <c r="B191" s="21" t="s">
        <v>263</v>
      </c>
      <c r="C191" s="22" t="s">
        <v>288</v>
      </c>
      <c r="D191" s="21" t="s">
        <v>289</v>
      </c>
      <c r="E191" s="23"/>
      <c r="F191" s="24">
        <f t="shared" si="1"/>
        <v>1518</v>
      </c>
      <c r="G191" s="25">
        <v>379.5</v>
      </c>
      <c r="H191" s="26">
        <f t="shared" si="22"/>
        <v>1138.5</v>
      </c>
      <c r="I191" s="27">
        <f t="shared" si="8"/>
        <v>964795.26</v>
      </c>
      <c r="J191" s="28">
        <f t="shared" si="9"/>
        <v>1384108.61</v>
      </c>
      <c r="K191" s="28">
        <f t="shared" si="10"/>
        <v>2348903.87</v>
      </c>
      <c r="L191" s="29">
        <f t="shared" si="5"/>
        <v>32803.040000000001</v>
      </c>
      <c r="M191" s="29">
        <f t="shared" si="6"/>
        <v>9688.76</v>
      </c>
      <c r="N191" s="30">
        <f t="shared" si="7"/>
        <v>42491.8</v>
      </c>
    </row>
    <row r="192" spans="1:14" ht="25.5" x14ac:dyDescent="0.2">
      <c r="A192" s="20">
        <v>178</v>
      </c>
      <c r="B192" s="21" t="s">
        <v>263</v>
      </c>
      <c r="C192" s="22" t="s">
        <v>290</v>
      </c>
      <c r="D192" s="21" t="s">
        <v>289</v>
      </c>
      <c r="E192" s="23"/>
      <c r="F192" s="24">
        <f t="shared" si="1"/>
        <v>4214</v>
      </c>
      <c r="G192" s="25">
        <v>1053.5</v>
      </c>
      <c r="H192" s="26">
        <f t="shared" si="22"/>
        <v>3160.5</v>
      </c>
      <c r="I192" s="27">
        <f t="shared" si="8"/>
        <v>2678291.98</v>
      </c>
      <c r="J192" s="28">
        <f t="shared" si="9"/>
        <v>3842314.67</v>
      </c>
      <c r="K192" s="28">
        <f t="shared" si="10"/>
        <v>6520606.6500000004</v>
      </c>
      <c r="L192" s="29">
        <f t="shared" si="5"/>
        <v>91061.93</v>
      </c>
      <c r="M192" s="29">
        <f t="shared" si="6"/>
        <v>26896.2</v>
      </c>
      <c r="N192" s="30">
        <f t="shared" si="7"/>
        <v>117958.13</v>
      </c>
    </row>
    <row r="193" spans="1:14" x14ac:dyDescent="0.2">
      <c r="A193" s="20">
        <v>179</v>
      </c>
      <c r="B193" s="21" t="s">
        <v>263</v>
      </c>
      <c r="C193" s="22" t="s">
        <v>291</v>
      </c>
      <c r="D193" s="21" t="s">
        <v>289</v>
      </c>
      <c r="E193" s="23"/>
      <c r="F193" s="24">
        <f t="shared" si="1"/>
        <v>4214</v>
      </c>
      <c r="G193" s="25">
        <v>1053.5</v>
      </c>
      <c r="H193" s="26">
        <f t="shared" si="22"/>
        <v>3160.5</v>
      </c>
      <c r="I193" s="27">
        <f t="shared" si="8"/>
        <v>2678291.98</v>
      </c>
      <c r="J193" s="28">
        <f t="shared" si="9"/>
        <v>3842314.67</v>
      </c>
      <c r="K193" s="28">
        <f t="shared" si="10"/>
        <v>6520606.6500000004</v>
      </c>
      <c r="L193" s="29">
        <f t="shared" si="5"/>
        <v>91061.93</v>
      </c>
      <c r="M193" s="29">
        <f t="shared" si="6"/>
        <v>26896.2</v>
      </c>
      <c r="N193" s="30">
        <f t="shared" si="7"/>
        <v>117958.13</v>
      </c>
    </row>
    <row r="194" spans="1:14" x14ac:dyDescent="0.2">
      <c r="A194" s="20">
        <v>180</v>
      </c>
      <c r="B194" s="21" t="s">
        <v>263</v>
      </c>
      <c r="C194" s="22" t="s">
        <v>292</v>
      </c>
      <c r="D194" s="21" t="s">
        <v>120</v>
      </c>
      <c r="E194" s="23"/>
      <c r="F194" s="24">
        <f t="shared" si="1"/>
        <v>16400</v>
      </c>
      <c r="G194" s="25">
        <v>4100</v>
      </c>
      <c r="H194" s="26">
        <f t="shared" si="22"/>
        <v>12300</v>
      </c>
      <c r="I194" s="27">
        <f t="shared" si="8"/>
        <v>10423348</v>
      </c>
      <c r="J194" s="28">
        <f t="shared" si="9"/>
        <v>14953479</v>
      </c>
      <c r="K194" s="28">
        <f t="shared" si="10"/>
        <v>25376827</v>
      </c>
      <c r="L194" s="29">
        <f t="shared" si="5"/>
        <v>354393.83</v>
      </c>
      <c r="M194" s="29">
        <f t="shared" si="6"/>
        <v>104674.35</v>
      </c>
      <c r="N194" s="30">
        <f t="shared" si="7"/>
        <v>459068.18</v>
      </c>
    </row>
    <row r="195" spans="1:14" x14ac:dyDescent="0.2">
      <c r="A195" s="20">
        <v>181</v>
      </c>
      <c r="B195" s="21" t="s">
        <v>263</v>
      </c>
      <c r="C195" s="22" t="s">
        <v>293</v>
      </c>
      <c r="D195" s="21" t="s">
        <v>120</v>
      </c>
      <c r="E195" s="23"/>
      <c r="F195" s="24">
        <f t="shared" si="1"/>
        <v>32572.36</v>
      </c>
      <c r="G195" s="25">
        <v>8143.09</v>
      </c>
      <c r="H195" s="26">
        <f t="shared" si="22"/>
        <v>24429.27</v>
      </c>
      <c r="I195" s="27">
        <f t="shared" si="8"/>
        <v>20702014.850000001</v>
      </c>
      <c r="J195" s="28">
        <f t="shared" si="9"/>
        <v>29699396.420000002</v>
      </c>
      <c r="K195" s="28">
        <f t="shared" si="10"/>
        <v>50401411.270000003</v>
      </c>
      <c r="L195" s="29">
        <f t="shared" si="5"/>
        <v>703868.5</v>
      </c>
      <c r="M195" s="29">
        <f t="shared" si="6"/>
        <v>207895.77</v>
      </c>
      <c r="N195" s="30">
        <f t="shared" si="7"/>
        <v>911764.27</v>
      </c>
    </row>
    <row r="196" spans="1:14" x14ac:dyDescent="0.2">
      <c r="A196" s="20">
        <v>182</v>
      </c>
      <c r="B196" s="21" t="s">
        <v>263</v>
      </c>
      <c r="C196" s="22" t="s">
        <v>294</v>
      </c>
      <c r="D196" s="21" t="s">
        <v>120</v>
      </c>
      <c r="E196" s="23"/>
      <c r="F196" s="24">
        <f t="shared" si="1"/>
        <v>847.6</v>
      </c>
      <c r="G196" s="25">
        <v>211.9</v>
      </c>
      <c r="H196" s="26">
        <f t="shared" si="22"/>
        <v>635.70000000000005</v>
      </c>
      <c r="I196" s="27">
        <f t="shared" si="8"/>
        <v>538709.13</v>
      </c>
      <c r="J196" s="28">
        <f t="shared" si="9"/>
        <v>772839.56</v>
      </c>
      <c r="K196" s="28">
        <f t="shared" si="10"/>
        <v>1311548.69</v>
      </c>
      <c r="L196" s="29">
        <f t="shared" si="5"/>
        <v>18316.11</v>
      </c>
      <c r="M196" s="29">
        <f t="shared" si="6"/>
        <v>5409.88</v>
      </c>
      <c r="N196" s="30">
        <f t="shared" si="7"/>
        <v>23725.99</v>
      </c>
    </row>
    <row r="197" spans="1:14" ht="25.5" x14ac:dyDescent="0.2">
      <c r="A197" s="20">
        <v>183</v>
      </c>
      <c r="B197" s="21" t="s">
        <v>263</v>
      </c>
      <c r="C197" s="22" t="s">
        <v>295</v>
      </c>
      <c r="D197" s="21" t="s">
        <v>49</v>
      </c>
      <c r="E197" s="23"/>
      <c r="F197" s="24">
        <f t="shared" si="1"/>
        <v>1353.88</v>
      </c>
      <c r="G197" s="25">
        <v>338.47</v>
      </c>
      <c r="H197" s="26">
        <f t="shared" si="22"/>
        <v>1015.41</v>
      </c>
      <c r="I197" s="27">
        <f t="shared" si="8"/>
        <v>860485.51</v>
      </c>
      <c r="J197" s="28">
        <f t="shared" si="9"/>
        <v>1234464.3999999999</v>
      </c>
      <c r="K197" s="28">
        <f t="shared" si="10"/>
        <v>2094949.91</v>
      </c>
      <c r="L197" s="29">
        <f t="shared" si="5"/>
        <v>29256.51</v>
      </c>
      <c r="M197" s="29">
        <f t="shared" si="6"/>
        <v>8641.25</v>
      </c>
      <c r="N197" s="30">
        <f t="shared" si="7"/>
        <v>37897.760000000002</v>
      </c>
    </row>
    <row r="198" spans="1:14" x14ac:dyDescent="0.2">
      <c r="A198" s="20">
        <v>184</v>
      </c>
      <c r="B198" s="21" t="s">
        <v>263</v>
      </c>
      <c r="C198" s="22" t="s">
        <v>296</v>
      </c>
      <c r="D198" s="21" t="s">
        <v>54</v>
      </c>
      <c r="E198" s="23"/>
      <c r="F198" s="24">
        <f t="shared" si="1"/>
        <v>4214</v>
      </c>
      <c r="G198" s="25">
        <v>1053.5</v>
      </c>
      <c r="H198" s="26">
        <f t="shared" si="22"/>
        <v>3160.5</v>
      </c>
      <c r="I198" s="27">
        <f t="shared" si="8"/>
        <v>2678291.98</v>
      </c>
      <c r="J198" s="28">
        <f t="shared" si="9"/>
        <v>3842314.67</v>
      </c>
      <c r="K198" s="28">
        <f t="shared" si="10"/>
        <v>6520606.6500000004</v>
      </c>
      <c r="L198" s="29">
        <f t="shared" si="5"/>
        <v>91061.93</v>
      </c>
      <c r="M198" s="29">
        <f t="shared" si="6"/>
        <v>26896.2</v>
      </c>
      <c r="N198" s="30">
        <f t="shared" si="7"/>
        <v>117958.13</v>
      </c>
    </row>
    <row r="199" spans="1:14" ht="25.5" x14ac:dyDescent="0.2">
      <c r="A199" s="20">
        <v>185</v>
      </c>
      <c r="B199" s="21" t="s">
        <v>263</v>
      </c>
      <c r="C199" s="22" t="s">
        <v>297</v>
      </c>
      <c r="D199" s="21" t="s">
        <v>54</v>
      </c>
      <c r="E199" s="23"/>
      <c r="F199" s="24">
        <f t="shared" si="1"/>
        <v>4372.3599999999997</v>
      </c>
      <c r="G199" s="25">
        <v>1093.0899999999999</v>
      </c>
      <c r="H199" s="26">
        <f t="shared" si="22"/>
        <v>3279.27</v>
      </c>
      <c r="I199" s="27">
        <f t="shared" si="8"/>
        <v>2778940.85</v>
      </c>
      <c r="J199" s="28">
        <f t="shared" si="9"/>
        <v>3986706.92</v>
      </c>
      <c r="K199" s="28">
        <f t="shared" si="10"/>
        <v>6765647.7699999996</v>
      </c>
      <c r="L199" s="29">
        <f t="shared" si="5"/>
        <v>94483.99</v>
      </c>
      <c r="M199" s="29">
        <f t="shared" si="6"/>
        <v>27906.95</v>
      </c>
      <c r="N199" s="30">
        <f t="shared" si="7"/>
        <v>122390.94</v>
      </c>
    </row>
    <row r="200" spans="1:14" x14ac:dyDescent="0.2">
      <c r="A200" s="20">
        <v>186</v>
      </c>
      <c r="B200" s="21" t="s">
        <v>279</v>
      </c>
      <c r="C200" s="22" t="s">
        <v>298</v>
      </c>
      <c r="D200" s="21" t="s">
        <v>122</v>
      </c>
      <c r="E200" s="23"/>
      <c r="F200" s="24">
        <f t="shared" si="1"/>
        <v>3457.76</v>
      </c>
      <c r="G200" s="25">
        <v>864.44</v>
      </c>
      <c r="H200" s="26">
        <f t="shared" si="22"/>
        <v>2593.3200000000002</v>
      </c>
      <c r="I200" s="27">
        <f t="shared" si="8"/>
        <v>2197648.52</v>
      </c>
      <c r="J200" s="28">
        <f t="shared" si="9"/>
        <v>3152776.92</v>
      </c>
      <c r="K200" s="28">
        <f t="shared" si="10"/>
        <v>5350425.4400000004</v>
      </c>
      <c r="L200" s="29">
        <f t="shared" si="5"/>
        <v>74720.05</v>
      </c>
      <c r="M200" s="29">
        <f t="shared" si="6"/>
        <v>22069.439999999999</v>
      </c>
      <c r="N200" s="30">
        <f t="shared" si="7"/>
        <v>96789.49</v>
      </c>
    </row>
    <row r="201" spans="1:14" x14ac:dyDescent="0.2">
      <c r="A201" s="20">
        <v>187</v>
      </c>
      <c r="B201" s="21" t="s">
        <v>299</v>
      </c>
      <c r="C201" s="22" t="s">
        <v>300</v>
      </c>
      <c r="D201" s="21" t="s">
        <v>122</v>
      </c>
      <c r="E201" s="23"/>
      <c r="F201" s="24">
        <f t="shared" si="1"/>
        <v>3612.88</v>
      </c>
      <c r="G201" s="25">
        <v>903.22</v>
      </c>
      <c r="H201" s="26">
        <f t="shared" si="22"/>
        <v>2709.66</v>
      </c>
      <c r="I201" s="27">
        <f t="shared" si="8"/>
        <v>2296238.14</v>
      </c>
      <c r="J201" s="28">
        <f t="shared" si="9"/>
        <v>3294214.95</v>
      </c>
      <c r="K201" s="28">
        <f t="shared" si="10"/>
        <v>5590453.0899999999</v>
      </c>
      <c r="L201" s="29">
        <f t="shared" si="5"/>
        <v>78072.100000000006</v>
      </c>
      <c r="M201" s="29">
        <f t="shared" si="6"/>
        <v>23059.5</v>
      </c>
      <c r="N201" s="30">
        <f t="shared" si="7"/>
        <v>101131.6</v>
      </c>
    </row>
    <row r="202" spans="1:14" x14ac:dyDescent="0.2">
      <c r="A202" s="20">
        <v>188</v>
      </c>
      <c r="B202" s="21" t="s">
        <v>263</v>
      </c>
      <c r="C202" s="22" t="s">
        <v>301</v>
      </c>
      <c r="D202" s="21" t="s">
        <v>122</v>
      </c>
      <c r="E202" s="23"/>
      <c r="F202" s="24">
        <f t="shared" si="1"/>
        <v>453.32</v>
      </c>
      <c r="G202" s="25">
        <v>113.33</v>
      </c>
      <c r="H202" s="26">
        <f t="shared" si="22"/>
        <v>339.99</v>
      </c>
      <c r="I202" s="27">
        <f t="shared" si="8"/>
        <v>288116.59000000003</v>
      </c>
      <c r="J202" s="28">
        <f t="shared" si="9"/>
        <v>413336.04</v>
      </c>
      <c r="K202" s="28">
        <f t="shared" si="10"/>
        <v>701452.63</v>
      </c>
      <c r="L202" s="29">
        <f t="shared" si="5"/>
        <v>9795.9599999999991</v>
      </c>
      <c r="M202" s="29">
        <f t="shared" si="6"/>
        <v>2893.35</v>
      </c>
      <c r="N202" s="30">
        <f t="shared" si="7"/>
        <v>12689.31</v>
      </c>
    </row>
    <row r="203" spans="1:14" x14ac:dyDescent="0.2">
      <c r="A203" s="20">
        <v>189</v>
      </c>
      <c r="B203" s="21" t="s">
        <v>263</v>
      </c>
      <c r="C203" s="22" t="s">
        <v>302</v>
      </c>
      <c r="D203" s="21" t="s">
        <v>122</v>
      </c>
      <c r="E203" s="23"/>
      <c r="F203" s="24">
        <f t="shared" si="1"/>
        <v>1604.6</v>
      </c>
      <c r="G203" s="25">
        <v>401.15</v>
      </c>
      <c r="H203" s="26">
        <f t="shared" si="22"/>
        <v>1203.45</v>
      </c>
      <c r="I203" s="27">
        <f t="shared" si="8"/>
        <v>1019835.62</v>
      </c>
      <c r="J203" s="28">
        <f t="shared" si="9"/>
        <v>1463070.27</v>
      </c>
      <c r="K203" s="28">
        <f t="shared" si="10"/>
        <v>2482905.89</v>
      </c>
      <c r="L203" s="29">
        <f t="shared" si="5"/>
        <v>34674.410000000003</v>
      </c>
      <c r="M203" s="29">
        <f t="shared" si="6"/>
        <v>10241.49</v>
      </c>
      <c r="N203" s="30">
        <f t="shared" si="7"/>
        <v>44915.9</v>
      </c>
    </row>
    <row r="204" spans="1:14" x14ac:dyDescent="0.2">
      <c r="A204" s="20">
        <v>190</v>
      </c>
      <c r="B204" s="21" t="s">
        <v>279</v>
      </c>
      <c r="C204" s="22" t="s">
        <v>303</v>
      </c>
      <c r="D204" s="21" t="s">
        <v>96</v>
      </c>
      <c r="E204" s="23"/>
      <c r="F204" s="24">
        <f t="shared" si="1"/>
        <v>3220</v>
      </c>
      <c r="G204" s="25">
        <v>805</v>
      </c>
      <c r="H204" s="26">
        <f t="shared" si="22"/>
        <v>2415</v>
      </c>
      <c r="I204" s="27">
        <f t="shared" si="8"/>
        <v>2046535.4</v>
      </c>
      <c r="J204" s="28">
        <f t="shared" si="9"/>
        <v>2935987.95</v>
      </c>
      <c r="K204" s="28">
        <f t="shared" si="10"/>
        <v>4982523.3499999996</v>
      </c>
      <c r="L204" s="29">
        <f t="shared" si="5"/>
        <v>69582.2</v>
      </c>
      <c r="M204" s="29">
        <f t="shared" si="6"/>
        <v>20551.919999999998</v>
      </c>
      <c r="N204" s="30">
        <f t="shared" si="7"/>
        <v>90134.12</v>
      </c>
    </row>
    <row r="205" spans="1:14" x14ac:dyDescent="0.2">
      <c r="A205" s="20">
        <v>191</v>
      </c>
      <c r="B205" s="21" t="s">
        <v>263</v>
      </c>
      <c r="C205" s="22" t="s">
        <v>304</v>
      </c>
      <c r="D205" s="21" t="s">
        <v>65</v>
      </c>
      <c r="E205" s="23"/>
      <c r="F205" s="24">
        <f t="shared" si="1"/>
        <v>4334.2</v>
      </c>
      <c r="G205" s="25">
        <v>1083.55</v>
      </c>
      <c r="H205" s="26">
        <f t="shared" si="22"/>
        <v>3250.65</v>
      </c>
      <c r="I205" s="27">
        <f t="shared" si="8"/>
        <v>2754687.49</v>
      </c>
      <c r="J205" s="28">
        <f t="shared" si="9"/>
        <v>3951912.72</v>
      </c>
      <c r="K205" s="28">
        <f t="shared" si="10"/>
        <v>6706600.21</v>
      </c>
      <c r="L205" s="29">
        <f t="shared" si="5"/>
        <v>93659.37</v>
      </c>
      <c r="M205" s="29">
        <f t="shared" si="6"/>
        <v>27663.39</v>
      </c>
      <c r="N205" s="30">
        <f t="shared" si="7"/>
        <v>121322.76</v>
      </c>
    </row>
    <row r="206" spans="1:14" x14ac:dyDescent="0.2">
      <c r="A206" s="20">
        <v>192</v>
      </c>
      <c r="B206" s="21" t="s">
        <v>263</v>
      </c>
      <c r="C206" s="22" t="s">
        <v>305</v>
      </c>
      <c r="D206" s="21" t="s">
        <v>65</v>
      </c>
      <c r="E206" s="23"/>
      <c r="F206" s="24">
        <f t="shared" si="1"/>
        <v>4640</v>
      </c>
      <c r="G206" s="25">
        <v>1160</v>
      </c>
      <c r="H206" s="26">
        <f t="shared" si="22"/>
        <v>3480</v>
      </c>
      <c r="I206" s="27">
        <f t="shared" si="8"/>
        <v>2949044.8</v>
      </c>
      <c r="J206" s="28">
        <f t="shared" si="9"/>
        <v>4230740.4000000004</v>
      </c>
      <c r="K206" s="28">
        <f t="shared" si="10"/>
        <v>7179785.2000000002</v>
      </c>
      <c r="L206" s="29">
        <f t="shared" si="5"/>
        <v>100267.52</v>
      </c>
      <c r="M206" s="29">
        <f t="shared" si="6"/>
        <v>29615.18</v>
      </c>
      <c r="N206" s="30">
        <f t="shared" si="7"/>
        <v>129882.7</v>
      </c>
    </row>
    <row r="207" spans="1:14" ht="25.5" x14ac:dyDescent="0.2">
      <c r="A207" s="20">
        <v>193</v>
      </c>
      <c r="B207" s="21" t="s">
        <v>263</v>
      </c>
      <c r="C207" s="22" t="s">
        <v>306</v>
      </c>
      <c r="D207" s="21" t="s">
        <v>65</v>
      </c>
      <c r="E207" s="23"/>
      <c r="F207" s="24">
        <f t="shared" si="1"/>
        <v>12636</v>
      </c>
      <c r="G207" s="25">
        <v>3159</v>
      </c>
      <c r="H207" s="26">
        <f t="shared" si="22"/>
        <v>9477</v>
      </c>
      <c r="I207" s="27">
        <f t="shared" si="8"/>
        <v>8031062.5199999996</v>
      </c>
      <c r="J207" s="28">
        <f t="shared" si="9"/>
        <v>11521473.210000001</v>
      </c>
      <c r="K207" s="28">
        <f t="shared" si="10"/>
        <v>19552535.73</v>
      </c>
      <c r="L207" s="29">
        <f t="shared" si="5"/>
        <v>273056.13</v>
      </c>
      <c r="M207" s="29">
        <f t="shared" si="6"/>
        <v>80650.31</v>
      </c>
      <c r="N207" s="30">
        <f t="shared" si="7"/>
        <v>353706.44</v>
      </c>
    </row>
    <row r="208" spans="1:14" x14ac:dyDescent="0.2">
      <c r="A208" s="20">
        <v>194</v>
      </c>
      <c r="B208" s="21" t="s">
        <v>263</v>
      </c>
      <c r="C208" s="22" t="s">
        <v>307</v>
      </c>
      <c r="D208" s="21" t="s">
        <v>65</v>
      </c>
      <c r="E208" s="23"/>
      <c r="F208" s="24">
        <f t="shared" si="1"/>
        <v>5109.88</v>
      </c>
      <c r="G208" s="25">
        <v>1277.47</v>
      </c>
      <c r="H208" s="26">
        <f t="shared" ref="H208:H248" si="23">IF((G208*300%)&lt;200,200,G208*300%)</f>
        <v>3832.41</v>
      </c>
      <c r="I208" s="27">
        <f t="shared" si="8"/>
        <v>3247686.43</v>
      </c>
      <c r="J208" s="28">
        <f t="shared" si="9"/>
        <v>4659175.8099999996</v>
      </c>
      <c r="K208" s="28">
        <f t="shared" si="10"/>
        <v>7906862.2400000002</v>
      </c>
      <c r="L208" s="29">
        <f t="shared" si="5"/>
        <v>110421.34</v>
      </c>
      <c r="M208" s="29">
        <f t="shared" si="6"/>
        <v>32614.23</v>
      </c>
      <c r="N208" s="30">
        <f t="shared" si="7"/>
        <v>143035.57</v>
      </c>
    </row>
    <row r="209" spans="1:14" ht="25.5" x14ac:dyDescent="0.2">
      <c r="A209" s="20">
        <v>195</v>
      </c>
      <c r="B209" s="21" t="s">
        <v>263</v>
      </c>
      <c r="C209" s="22" t="s">
        <v>308</v>
      </c>
      <c r="D209" s="21" t="s">
        <v>65</v>
      </c>
      <c r="E209" s="23"/>
      <c r="F209" s="24">
        <f t="shared" si="1"/>
        <v>42311.24</v>
      </c>
      <c r="G209" s="25">
        <v>10577.81</v>
      </c>
      <c r="H209" s="26">
        <f t="shared" si="23"/>
        <v>31733.43</v>
      </c>
      <c r="I209" s="27">
        <f t="shared" si="8"/>
        <v>26891754.809999999</v>
      </c>
      <c r="J209" s="28">
        <f t="shared" si="9"/>
        <v>38579282.850000001</v>
      </c>
      <c r="K209" s="28">
        <f t="shared" si="10"/>
        <v>65471037.659999996</v>
      </c>
      <c r="L209" s="29">
        <f t="shared" si="5"/>
        <v>914319.66</v>
      </c>
      <c r="M209" s="29">
        <f t="shared" si="6"/>
        <v>270054.98</v>
      </c>
      <c r="N209" s="30">
        <f t="shared" si="7"/>
        <v>1184374.6399999999</v>
      </c>
    </row>
    <row r="210" spans="1:14" ht="25.5" x14ac:dyDescent="0.2">
      <c r="A210" s="20">
        <v>196</v>
      </c>
      <c r="B210" s="21" t="s">
        <v>263</v>
      </c>
      <c r="C210" s="22" t="s">
        <v>308</v>
      </c>
      <c r="D210" s="21" t="s">
        <v>65</v>
      </c>
      <c r="E210" s="23"/>
      <c r="F210" s="24">
        <f t="shared" si="1"/>
        <v>4800</v>
      </c>
      <c r="G210" s="25">
        <v>1200</v>
      </c>
      <c r="H210" s="26">
        <f t="shared" si="23"/>
        <v>3600</v>
      </c>
      <c r="I210" s="27">
        <f t="shared" si="8"/>
        <v>3050736</v>
      </c>
      <c r="J210" s="28">
        <f t="shared" si="9"/>
        <v>4376628</v>
      </c>
      <c r="K210" s="28">
        <f t="shared" si="10"/>
        <v>7427364</v>
      </c>
      <c r="L210" s="29">
        <f t="shared" si="5"/>
        <v>103725.02</v>
      </c>
      <c r="M210" s="29">
        <f t="shared" si="6"/>
        <v>30636.400000000001</v>
      </c>
      <c r="N210" s="30">
        <f t="shared" si="7"/>
        <v>134361.42000000001</v>
      </c>
    </row>
    <row r="211" spans="1:14" ht="25.5" x14ac:dyDescent="0.2">
      <c r="A211" s="20">
        <v>197</v>
      </c>
      <c r="B211" s="21" t="s">
        <v>263</v>
      </c>
      <c r="C211" s="22" t="s">
        <v>308</v>
      </c>
      <c r="D211" s="21" t="s">
        <v>65</v>
      </c>
      <c r="E211" s="23"/>
      <c r="F211" s="24">
        <f t="shared" si="1"/>
        <v>4800</v>
      </c>
      <c r="G211" s="25">
        <v>1200</v>
      </c>
      <c r="H211" s="26">
        <f t="shared" si="23"/>
        <v>3600</v>
      </c>
      <c r="I211" s="27">
        <f t="shared" si="8"/>
        <v>3050736</v>
      </c>
      <c r="J211" s="28">
        <f t="shared" si="9"/>
        <v>4376628</v>
      </c>
      <c r="K211" s="28">
        <f t="shared" si="10"/>
        <v>7427364</v>
      </c>
      <c r="L211" s="29">
        <f t="shared" si="5"/>
        <v>103725.02</v>
      </c>
      <c r="M211" s="29">
        <f t="shared" si="6"/>
        <v>30636.400000000001</v>
      </c>
      <c r="N211" s="30">
        <f t="shared" si="7"/>
        <v>134361.42000000001</v>
      </c>
    </row>
    <row r="212" spans="1:14" ht="25.5" x14ac:dyDescent="0.2">
      <c r="A212" s="20">
        <v>198</v>
      </c>
      <c r="B212" s="21" t="s">
        <v>263</v>
      </c>
      <c r="C212" s="22" t="s">
        <v>309</v>
      </c>
      <c r="D212" s="21" t="s">
        <v>65</v>
      </c>
      <c r="E212" s="23"/>
      <c r="F212" s="24">
        <f t="shared" si="1"/>
        <v>7352</v>
      </c>
      <c r="G212" s="25">
        <v>1838</v>
      </c>
      <c r="H212" s="26">
        <f t="shared" si="23"/>
        <v>5514</v>
      </c>
      <c r="I212" s="27">
        <f t="shared" si="8"/>
        <v>4672710.6399999997</v>
      </c>
      <c r="J212" s="28">
        <f t="shared" si="9"/>
        <v>6703535.2199999997</v>
      </c>
      <c r="K212" s="28">
        <f t="shared" si="10"/>
        <v>11376245.859999999</v>
      </c>
      <c r="L212" s="29">
        <f t="shared" si="5"/>
        <v>158872.16</v>
      </c>
      <c r="M212" s="29">
        <f t="shared" si="6"/>
        <v>46924.75</v>
      </c>
      <c r="N212" s="30">
        <f t="shared" si="7"/>
        <v>205796.91</v>
      </c>
    </row>
    <row r="213" spans="1:14" x14ac:dyDescent="0.2">
      <c r="A213" s="20">
        <v>199</v>
      </c>
      <c r="B213" s="21" t="s">
        <v>263</v>
      </c>
      <c r="C213" s="22" t="s">
        <v>310</v>
      </c>
      <c r="D213" s="21" t="s">
        <v>74</v>
      </c>
      <c r="E213" s="23"/>
      <c r="F213" s="24">
        <f t="shared" si="1"/>
        <v>9072</v>
      </c>
      <c r="G213" s="25">
        <v>2268</v>
      </c>
      <c r="H213" s="26">
        <f t="shared" si="23"/>
        <v>6804</v>
      </c>
      <c r="I213" s="27">
        <f t="shared" si="8"/>
        <v>5765891.04</v>
      </c>
      <c r="J213" s="28">
        <f t="shared" si="9"/>
        <v>8271826.9199999999</v>
      </c>
      <c r="K213" s="28">
        <f t="shared" si="10"/>
        <v>14037717.960000001</v>
      </c>
      <c r="L213" s="29">
        <f t="shared" si="5"/>
        <v>196040.3</v>
      </c>
      <c r="M213" s="29">
        <f t="shared" si="6"/>
        <v>57902.79</v>
      </c>
      <c r="N213" s="30">
        <f t="shared" si="7"/>
        <v>253943.09</v>
      </c>
    </row>
    <row r="214" spans="1:14" x14ac:dyDescent="0.2">
      <c r="A214" s="20">
        <v>200</v>
      </c>
      <c r="B214" s="21" t="s">
        <v>263</v>
      </c>
      <c r="C214" s="22" t="s">
        <v>311</v>
      </c>
      <c r="D214" s="21" t="s">
        <v>74</v>
      </c>
      <c r="E214" s="23"/>
      <c r="F214" s="24">
        <f t="shared" si="1"/>
        <v>7344</v>
      </c>
      <c r="G214" s="25">
        <v>1836</v>
      </c>
      <c r="H214" s="26">
        <f t="shared" si="23"/>
        <v>5508</v>
      </c>
      <c r="I214" s="27">
        <f t="shared" si="8"/>
        <v>4667626.08</v>
      </c>
      <c r="J214" s="28">
        <f t="shared" si="9"/>
        <v>6696240.8399999999</v>
      </c>
      <c r="K214" s="28">
        <f t="shared" si="10"/>
        <v>11363866.92</v>
      </c>
      <c r="L214" s="29">
        <f t="shared" si="5"/>
        <v>158699.29</v>
      </c>
      <c r="M214" s="29">
        <f t="shared" si="6"/>
        <v>46873.69</v>
      </c>
      <c r="N214" s="30">
        <f t="shared" si="7"/>
        <v>205572.98</v>
      </c>
    </row>
    <row r="215" spans="1:14" x14ac:dyDescent="0.2">
      <c r="A215" s="20">
        <v>201</v>
      </c>
      <c r="B215" s="21" t="s">
        <v>263</v>
      </c>
      <c r="C215" s="22" t="s">
        <v>312</v>
      </c>
      <c r="D215" s="21" t="s">
        <v>41</v>
      </c>
      <c r="E215" s="23"/>
      <c r="F215" s="24">
        <f t="shared" si="1"/>
        <v>10895.6</v>
      </c>
      <c r="G215" s="25">
        <v>2723.9</v>
      </c>
      <c r="H215" s="26">
        <f t="shared" si="23"/>
        <v>8171.7</v>
      </c>
      <c r="I215" s="27">
        <f t="shared" si="8"/>
        <v>6924916.4900000002</v>
      </c>
      <c r="J215" s="28">
        <f t="shared" si="9"/>
        <v>9934580.8399999999</v>
      </c>
      <c r="K215" s="28">
        <f t="shared" si="10"/>
        <v>16859497.329999998</v>
      </c>
      <c r="L215" s="29">
        <f t="shared" si="5"/>
        <v>235447.16</v>
      </c>
      <c r="M215" s="29">
        <f t="shared" si="6"/>
        <v>69542.070000000007</v>
      </c>
      <c r="N215" s="30">
        <f t="shared" si="7"/>
        <v>304989.23</v>
      </c>
    </row>
    <row r="216" spans="1:14" ht="25.5" x14ac:dyDescent="0.2">
      <c r="A216" s="20">
        <v>202</v>
      </c>
      <c r="B216" s="21" t="s">
        <v>263</v>
      </c>
      <c r="C216" s="22" t="s">
        <v>313</v>
      </c>
      <c r="D216" s="21" t="s">
        <v>314</v>
      </c>
      <c r="E216" s="23"/>
      <c r="F216" s="24">
        <f t="shared" si="1"/>
        <v>608</v>
      </c>
      <c r="G216" s="25">
        <v>152</v>
      </c>
      <c r="H216" s="26">
        <f t="shared" si="23"/>
        <v>456</v>
      </c>
      <c r="I216" s="27">
        <f t="shared" si="8"/>
        <v>386426.56</v>
      </c>
      <c r="J216" s="28">
        <f t="shared" si="9"/>
        <v>554372.88</v>
      </c>
      <c r="K216" s="28">
        <f t="shared" si="10"/>
        <v>940799.44</v>
      </c>
      <c r="L216" s="29">
        <f t="shared" si="5"/>
        <v>13138.5</v>
      </c>
      <c r="M216" s="29">
        <f t="shared" si="6"/>
        <v>3880.61</v>
      </c>
      <c r="N216" s="30">
        <f t="shared" si="7"/>
        <v>17019.11</v>
      </c>
    </row>
    <row r="217" spans="1:14" x14ac:dyDescent="0.2">
      <c r="A217" s="20">
        <v>203</v>
      </c>
      <c r="B217" s="21" t="s">
        <v>279</v>
      </c>
      <c r="C217" s="22" t="s">
        <v>315</v>
      </c>
      <c r="D217" s="21" t="s">
        <v>316</v>
      </c>
      <c r="E217" s="23"/>
      <c r="F217" s="24">
        <f t="shared" si="1"/>
        <v>2318.12</v>
      </c>
      <c r="G217" s="25">
        <v>579.53</v>
      </c>
      <c r="H217" s="26">
        <f t="shared" si="23"/>
        <v>1738.59</v>
      </c>
      <c r="I217" s="27">
        <f t="shared" si="8"/>
        <v>1473327.53</v>
      </c>
      <c r="J217" s="28">
        <f t="shared" si="9"/>
        <v>2113656.02</v>
      </c>
      <c r="K217" s="28">
        <f t="shared" si="10"/>
        <v>3586983.55</v>
      </c>
      <c r="L217" s="29">
        <f t="shared" si="5"/>
        <v>50093.14</v>
      </c>
      <c r="M217" s="29">
        <f t="shared" si="6"/>
        <v>14795.59</v>
      </c>
      <c r="N217" s="30">
        <f t="shared" si="7"/>
        <v>64888.73</v>
      </c>
    </row>
    <row r="218" spans="1:14" x14ac:dyDescent="0.2">
      <c r="A218" s="20">
        <v>204</v>
      </c>
      <c r="B218" s="21" t="s">
        <v>263</v>
      </c>
      <c r="C218" s="22" t="s">
        <v>317</v>
      </c>
      <c r="D218" s="21" t="s">
        <v>257</v>
      </c>
      <c r="E218" s="23"/>
      <c r="F218" s="24">
        <f t="shared" si="1"/>
        <v>2624</v>
      </c>
      <c r="G218" s="25">
        <v>656</v>
      </c>
      <c r="H218" s="26">
        <f t="shared" si="23"/>
        <v>1968</v>
      </c>
      <c r="I218" s="27">
        <f t="shared" si="8"/>
        <v>1667735.68</v>
      </c>
      <c r="J218" s="28">
        <f t="shared" si="9"/>
        <v>2392556.64</v>
      </c>
      <c r="K218" s="28">
        <f t="shared" si="10"/>
        <v>4060292.32</v>
      </c>
      <c r="L218" s="29">
        <f t="shared" si="5"/>
        <v>56703.01</v>
      </c>
      <c r="M218" s="29">
        <f t="shared" si="6"/>
        <v>16747.900000000001</v>
      </c>
      <c r="N218" s="30">
        <f t="shared" si="7"/>
        <v>73450.91</v>
      </c>
    </row>
    <row r="219" spans="1:14" ht="25.5" x14ac:dyDescent="0.2">
      <c r="A219" s="20">
        <v>205</v>
      </c>
      <c r="B219" s="21" t="s">
        <v>263</v>
      </c>
      <c r="C219" s="22" t="s">
        <v>318</v>
      </c>
      <c r="D219" s="21" t="s">
        <v>81</v>
      </c>
      <c r="E219" s="23"/>
      <c r="F219" s="24">
        <f t="shared" si="1"/>
        <v>3456</v>
      </c>
      <c r="G219" s="25">
        <v>864</v>
      </c>
      <c r="H219" s="26">
        <f t="shared" si="23"/>
        <v>2592</v>
      </c>
      <c r="I219" s="27">
        <f t="shared" si="8"/>
        <v>2196529.92</v>
      </c>
      <c r="J219" s="28">
        <f t="shared" si="9"/>
        <v>3151172.16</v>
      </c>
      <c r="K219" s="28">
        <f t="shared" si="10"/>
        <v>5347702.08</v>
      </c>
      <c r="L219" s="29">
        <f t="shared" si="5"/>
        <v>74682.02</v>
      </c>
      <c r="M219" s="29">
        <f t="shared" si="6"/>
        <v>22058.21</v>
      </c>
      <c r="N219" s="30">
        <f t="shared" si="7"/>
        <v>96740.23</v>
      </c>
    </row>
    <row r="220" spans="1:14" ht="25.5" x14ac:dyDescent="0.2">
      <c r="A220" s="20">
        <v>206</v>
      </c>
      <c r="B220" s="21" t="s">
        <v>263</v>
      </c>
      <c r="C220" s="22" t="s">
        <v>297</v>
      </c>
      <c r="D220" s="21" t="s">
        <v>319</v>
      </c>
      <c r="E220" s="23"/>
      <c r="F220" s="24">
        <f t="shared" si="1"/>
        <v>2985.6</v>
      </c>
      <c r="G220" s="25">
        <v>746.4</v>
      </c>
      <c r="H220" s="26">
        <f t="shared" si="23"/>
        <v>2239.1999999999998</v>
      </c>
      <c r="I220" s="27">
        <f t="shared" si="8"/>
        <v>1897557.79</v>
      </c>
      <c r="J220" s="28">
        <f t="shared" si="9"/>
        <v>2722262.62</v>
      </c>
      <c r="K220" s="28">
        <f t="shared" si="10"/>
        <v>4619820.41</v>
      </c>
      <c r="L220" s="29">
        <f t="shared" si="5"/>
        <v>64516.959999999999</v>
      </c>
      <c r="M220" s="29">
        <f t="shared" si="6"/>
        <v>19055.84</v>
      </c>
      <c r="N220" s="30">
        <f t="shared" si="7"/>
        <v>83572.800000000003</v>
      </c>
    </row>
    <row r="221" spans="1:14" x14ac:dyDescent="0.2">
      <c r="A221" s="20">
        <v>207</v>
      </c>
      <c r="B221" s="21" t="s">
        <v>263</v>
      </c>
      <c r="C221" s="22" t="s">
        <v>320</v>
      </c>
      <c r="D221" s="21" t="s">
        <v>321</v>
      </c>
      <c r="E221" s="23"/>
      <c r="F221" s="24">
        <f t="shared" si="1"/>
        <v>4691.2</v>
      </c>
      <c r="G221" s="25">
        <v>1172.8</v>
      </c>
      <c r="H221" s="26">
        <f t="shared" si="23"/>
        <v>3518.4</v>
      </c>
      <c r="I221" s="27">
        <f t="shared" si="8"/>
        <v>2981585.98</v>
      </c>
      <c r="J221" s="28">
        <f t="shared" si="9"/>
        <v>4277424.43</v>
      </c>
      <c r="K221" s="28">
        <f t="shared" si="10"/>
        <v>7259010.4100000001</v>
      </c>
      <c r="L221" s="29">
        <f t="shared" si="5"/>
        <v>101373.92</v>
      </c>
      <c r="M221" s="29">
        <f t="shared" si="6"/>
        <v>29941.97</v>
      </c>
      <c r="N221" s="30">
        <f t="shared" si="7"/>
        <v>131315.89000000001</v>
      </c>
    </row>
    <row r="222" spans="1:14" x14ac:dyDescent="0.2">
      <c r="A222" s="20">
        <v>208</v>
      </c>
      <c r="B222" s="21" t="s">
        <v>263</v>
      </c>
      <c r="C222" s="22" t="s">
        <v>322</v>
      </c>
      <c r="D222" s="21" t="s">
        <v>199</v>
      </c>
      <c r="E222" s="23"/>
      <c r="F222" s="24">
        <f t="shared" si="1"/>
        <v>657.04</v>
      </c>
      <c r="G222" s="25">
        <v>164.26</v>
      </c>
      <c r="H222" s="26">
        <f t="shared" si="23"/>
        <v>492.78</v>
      </c>
      <c r="I222" s="27">
        <f t="shared" si="8"/>
        <v>417594.91</v>
      </c>
      <c r="J222" s="28">
        <f t="shared" si="9"/>
        <v>599087.43000000005</v>
      </c>
      <c r="K222" s="28">
        <f t="shared" si="10"/>
        <v>1016682.34</v>
      </c>
      <c r="L222" s="29">
        <f t="shared" si="5"/>
        <v>14198.23</v>
      </c>
      <c r="M222" s="29">
        <f t="shared" si="6"/>
        <v>4193.6099999999997</v>
      </c>
      <c r="N222" s="30">
        <f t="shared" si="7"/>
        <v>18391.84</v>
      </c>
    </row>
    <row r="223" spans="1:14" ht="25.5" x14ac:dyDescent="0.2">
      <c r="A223" s="20">
        <v>209</v>
      </c>
      <c r="B223" s="21" t="s">
        <v>263</v>
      </c>
      <c r="C223" s="22" t="s">
        <v>323</v>
      </c>
      <c r="D223" s="21" t="s">
        <v>324</v>
      </c>
      <c r="E223" s="23"/>
      <c r="F223" s="24">
        <f t="shared" si="1"/>
        <v>4888</v>
      </c>
      <c r="G223" s="25">
        <v>1222</v>
      </c>
      <c r="H223" s="26">
        <f t="shared" si="23"/>
        <v>3666</v>
      </c>
      <c r="I223" s="27">
        <f t="shared" si="8"/>
        <v>3106666.16</v>
      </c>
      <c r="J223" s="28">
        <f t="shared" si="9"/>
        <v>4456866.18</v>
      </c>
      <c r="K223" s="28">
        <f t="shared" si="10"/>
        <v>7563532.3399999999</v>
      </c>
      <c r="L223" s="29">
        <f t="shared" si="5"/>
        <v>105626.65</v>
      </c>
      <c r="M223" s="29">
        <f t="shared" si="6"/>
        <v>31198.06</v>
      </c>
      <c r="N223" s="30">
        <f t="shared" si="7"/>
        <v>136824.71</v>
      </c>
    </row>
    <row r="224" spans="1:14" x14ac:dyDescent="0.2">
      <c r="A224" s="20">
        <v>210</v>
      </c>
      <c r="B224" s="21" t="s">
        <v>263</v>
      </c>
      <c r="C224" s="22" t="s">
        <v>325</v>
      </c>
      <c r="D224" s="21" t="s">
        <v>116</v>
      </c>
      <c r="E224" s="23"/>
      <c r="F224" s="24">
        <f t="shared" si="1"/>
        <v>748</v>
      </c>
      <c r="G224" s="25">
        <v>187</v>
      </c>
      <c r="H224" s="26">
        <f t="shared" si="23"/>
        <v>561</v>
      </c>
      <c r="I224" s="27">
        <f t="shared" si="8"/>
        <v>475406.36</v>
      </c>
      <c r="J224" s="28">
        <f t="shared" si="9"/>
        <v>682024.53</v>
      </c>
      <c r="K224" s="28">
        <f t="shared" si="10"/>
        <v>1157430.8899999999</v>
      </c>
      <c r="L224" s="29">
        <f t="shared" si="5"/>
        <v>16163.82</v>
      </c>
      <c r="M224" s="29">
        <f t="shared" si="6"/>
        <v>4774.17</v>
      </c>
      <c r="N224" s="30">
        <f t="shared" si="7"/>
        <v>20937.990000000002</v>
      </c>
    </row>
    <row r="225" spans="1:14" x14ac:dyDescent="0.2">
      <c r="A225" s="20">
        <v>211</v>
      </c>
      <c r="B225" s="21" t="s">
        <v>263</v>
      </c>
      <c r="C225" s="22" t="s">
        <v>326</v>
      </c>
      <c r="D225" s="21" t="s">
        <v>71</v>
      </c>
      <c r="E225" s="23"/>
      <c r="F225" s="24">
        <f t="shared" si="1"/>
        <v>4160.68</v>
      </c>
      <c r="G225" s="25">
        <v>1040.17</v>
      </c>
      <c r="H225" s="26">
        <f t="shared" si="23"/>
        <v>3120.51</v>
      </c>
      <c r="I225" s="27">
        <f t="shared" si="8"/>
        <v>2644403.39</v>
      </c>
      <c r="J225" s="28">
        <f t="shared" si="9"/>
        <v>3793697.62</v>
      </c>
      <c r="K225" s="28">
        <f t="shared" si="10"/>
        <v>6438101.0099999998</v>
      </c>
      <c r="L225" s="29">
        <f t="shared" si="5"/>
        <v>89909.72</v>
      </c>
      <c r="M225" s="29">
        <f t="shared" si="6"/>
        <v>26555.88</v>
      </c>
      <c r="N225" s="30">
        <f t="shared" si="7"/>
        <v>116465.60000000001</v>
      </c>
    </row>
    <row r="226" spans="1:14" x14ac:dyDescent="0.2">
      <c r="A226" s="20">
        <v>212</v>
      </c>
      <c r="B226" s="21" t="s">
        <v>263</v>
      </c>
      <c r="C226" s="22" t="s">
        <v>327</v>
      </c>
      <c r="D226" s="21" t="s">
        <v>192</v>
      </c>
      <c r="E226" s="23"/>
      <c r="F226" s="24">
        <f t="shared" si="1"/>
        <v>1017.84</v>
      </c>
      <c r="G226" s="25">
        <v>254.46</v>
      </c>
      <c r="H226" s="26">
        <f t="shared" si="23"/>
        <v>763.38</v>
      </c>
      <c r="I226" s="27">
        <f t="shared" si="8"/>
        <v>646908.56999999995</v>
      </c>
      <c r="J226" s="28">
        <f t="shared" si="9"/>
        <v>928063.97</v>
      </c>
      <c r="K226" s="28">
        <f t="shared" si="10"/>
        <v>1574972.54</v>
      </c>
      <c r="L226" s="29">
        <f t="shared" si="5"/>
        <v>21994.89</v>
      </c>
      <c r="M226" s="29">
        <f t="shared" si="6"/>
        <v>6496.45</v>
      </c>
      <c r="N226" s="30">
        <f t="shared" si="7"/>
        <v>28491.34</v>
      </c>
    </row>
    <row r="227" spans="1:14" x14ac:dyDescent="0.2">
      <c r="A227" s="20">
        <v>213</v>
      </c>
      <c r="B227" s="21" t="s">
        <v>263</v>
      </c>
      <c r="C227" s="22" t="s">
        <v>328</v>
      </c>
      <c r="D227" s="21" t="s">
        <v>81</v>
      </c>
      <c r="E227" s="23"/>
      <c r="F227" s="24">
        <f t="shared" si="1"/>
        <v>545.24</v>
      </c>
      <c r="G227" s="25">
        <v>136.31</v>
      </c>
      <c r="H227" s="26">
        <f t="shared" si="23"/>
        <v>408.93</v>
      </c>
      <c r="I227" s="27">
        <f t="shared" si="8"/>
        <v>346538.19</v>
      </c>
      <c r="J227" s="28">
        <f t="shared" si="9"/>
        <v>497148.47</v>
      </c>
      <c r="K227" s="28">
        <f t="shared" si="10"/>
        <v>843686.66</v>
      </c>
      <c r="L227" s="29">
        <f t="shared" si="5"/>
        <v>11782.3</v>
      </c>
      <c r="M227" s="29">
        <f t="shared" si="6"/>
        <v>3480.04</v>
      </c>
      <c r="N227" s="30">
        <f t="shared" si="7"/>
        <v>15262.34</v>
      </c>
    </row>
    <row r="228" spans="1:14" x14ac:dyDescent="0.2">
      <c r="A228" s="20">
        <v>214</v>
      </c>
      <c r="B228" s="21" t="s">
        <v>263</v>
      </c>
      <c r="C228" s="22" t="s">
        <v>329</v>
      </c>
      <c r="D228" s="21" t="s">
        <v>81</v>
      </c>
      <c r="E228" s="23"/>
      <c r="F228" s="24">
        <f t="shared" si="1"/>
        <v>3157.68</v>
      </c>
      <c r="G228" s="25">
        <v>789.42</v>
      </c>
      <c r="H228" s="26">
        <f t="shared" si="23"/>
        <v>2368.2600000000002</v>
      </c>
      <c r="I228" s="27">
        <f t="shared" si="8"/>
        <v>2006926.68</v>
      </c>
      <c r="J228" s="28">
        <f t="shared" si="9"/>
        <v>2879164.73</v>
      </c>
      <c r="K228" s="28">
        <f t="shared" si="10"/>
        <v>4886091.41</v>
      </c>
      <c r="L228" s="29">
        <f t="shared" si="5"/>
        <v>68235.509999999995</v>
      </c>
      <c r="M228" s="29">
        <f t="shared" si="6"/>
        <v>20154.150000000001</v>
      </c>
      <c r="N228" s="30">
        <f t="shared" si="7"/>
        <v>88389.66</v>
      </c>
    </row>
    <row r="229" spans="1:14" x14ac:dyDescent="0.2">
      <c r="A229" s="20">
        <v>215</v>
      </c>
      <c r="B229" s="21" t="s">
        <v>263</v>
      </c>
      <c r="C229" s="22"/>
      <c r="D229" s="21" t="s">
        <v>81</v>
      </c>
      <c r="E229" s="23"/>
      <c r="F229" s="24">
        <f t="shared" si="1"/>
        <v>4800</v>
      </c>
      <c r="G229" s="25">
        <v>1200</v>
      </c>
      <c r="H229" s="26">
        <f t="shared" si="23"/>
        <v>3600</v>
      </c>
      <c r="I229" s="27">
        <f t="shared" si="8"/>
        <v>3050736</v>
      </c>
      <c r="J229" s="28">
        <f t="shared" si="9"/>
        <v>4376628</v>
      </c>
      <c r="K229" s="28">
        <f t="shared" si="10"/>
        <v>7427364</v>
      </c>
      <c r="L229" s="29">
        <f t="shared" si="5"/>
        <v>103725.02</v>
      </c>
      <c r="M229" s="29">
        <f t="shared" si="6"/>
        <v>30636.400000000001</v>
      </c>
      <c r="N229" s="30">
        <f t="shared" si="7"/>
        <v>134361.42000000001</v>
      </c>
    </row>
    <row r="230" spans="1:14" x14ac:dyDescent="0.2">
      <c r="A230" s="20">
        <v>216</v>
      </c>
      <c r="B230" s="21" t="s">
        <v>263</v>
      </c>
      <c r="C230" s="22" t="s">
        <v>330</v>
      </c>
      <c r="D230" s="21" t="s">
        <v>83</v>
      </c>
      <c r="E230" s="23"/>
      <c r="F230" s="24">
        <f t="shared" si="1"/>
        <v>3866.4</v>
      </c>
      <c r="G230" s="25">
        <v>966.6</v>
      </c>
      <c r="H230" s="26">
        <f t="shared" si="23"/>
        <v>2899.8</v>
      </c>
      <c r="I230" s="27">
        <f t="shared" si="8"/>
        <v>2457367.85</v>
      </c>
      <c r="J230" s="28">
        <f t="shared" si="9"/>
        <v>3525373.85</v>
      </c>
      <c r="K230" s="28">
        <f t="shared" si="10"/>
        <v>5982741.7000000002</v>
      </c>
      <c r="L230" s="29">
        <f t="shared" si="5"/>
        <v>83550.509999999995</v>
      </c>
      <c r="M230" s="29">
        <f t="shared" si="6"/>
        <v>24677.62</v>
      </c>
      <c r="N230" s="30">
        <f t="shared" si="7"/>
        <v>108228.13</v>
      </c>
    </row>
    <row r="231" spans="1:14" x14ac:dyDescent="0.2">
      <c r="A231" s="20">
        <v>217</v>
      </c>
      <c r="B231" s="21" t="s">
        <v>263</v>
      </c>
      <c r="C231" s="22" t="s">
        <v>331</v>
      </c>
      <c r="D231" s="21" t="s">
        <v>41</v>
      </c>
      <c r="E231" s="23"/>
      <c r="F231" s="24">
        <f t="shared" si="1"/>
        <v>2948.68</v>
      </c>
      <c r="G231" s="25">
        <v>737.17</v>
      </c>
      <c r="H231" s="26">
        <f t="shared" si="23"/>
        <v>2211.5100000000002</v>
      </c>
      <c r="I231" s="27">
        <f t="shared" si="8"/>
        <v>1874092.55</v>
      </c>
      <c r="J231" s="28">
        <f t="shared" si="9"/>
        <v>2688599.05</v>
      </c>
      <c r="K231" s="28">
        <f t="shared" si="10"/>
        <v>4562691.5999999996</v>
      </c>
      <c r="L231" s="29">
        <f t="shared" si="5"/>
        <v>63719.15</v>
      </c>
      <c r="M231" s="29">
        <f t="shared" si="6"/>
        <v>18820.189999999999</v>
      </c>
      <c r="N231" s="30">
        <f t="shared" si="7"/>
        <v>82539.34</v>
      </c>
    </row>
    <row r="232" spans="1:14" ht="25.5" x14ac:dyDescent="0.2">
      <c r="A232" s="20">
        <v>218</v>
      </c>
      <c r="B232" s="21" t="s">
        <v>263</v>
      </c>
      <c r="C232" s="22" t="s">
        <v>332</v>
      </c>
      <c r="D232" s="21" t="s">
        <v>167</v>
      </c>
      <c r="E232" s="23"/>
      <c r="F232" s="24">
        <f t="shared" si="1"/>
        <v>1784</v>
      </c>
      <c r="G232" s="25">
        <v>446</v>
      </c>
      <c r="H232" s="26">
        <f t="shared" si="23"/>
        <v>1338</v>
      </c>
      <c r="I232" s="27">
        <f t="shared" si="8"/>
        <v>1133856.8799999999</v>
      </c>
      <c r="J232" s="28">
        <f t="shared" si="9"/>
        <v>1626646.74</v>
      </c>
      <c r="K232" s="28">
        <f t="shared" si="10"/>
        <v>2760503.62</v>
      </c>
      <c r="L232" s="29">
        <f t="shared" si="5"/>
        <v>38551.129999999997</v>
      </c>
      <c r="M232" s="29">
        <f t="shared" si="6"/>
        <v>11386.53</v>
      </c>
      <c r="N232" s="30">
        <f t="shared" si="7"/>
        <v>49937.66</v>
      </c>
    </row>
    <row r="233" spans="1:14" ht="25.5" x14ac:dyDescent="0.2">
      <c r="A233" s="20">
        <v>219</v>
      </c>
      <c r="B233" s="21" t="s">
        <v>333</v>
      </c>
      <c r="C233" s="22" t="s">
        <v>334</v>
      </c>
      <c r="D233" s="21" t="s">
        <v>167</v>
      </c>
      <c r="E233" s="23"/>
      <c r="F233" s="24">
        <f t="shared" si="1"/>
        <v>6290.16</v>
      </c>
      <c r="G233" s="25">
        <v>1572.54</v>
      </c>
      <c r="H233" s="26">
        <f t="shared" si="23"/>
        <v>4717.62</v>
      </c>
      <c r="I233" s="27">
        <f t="shared" si="8"/>
        <v>3997836.99</v>
      </c>
      <c r="J233" s="28">
        <f t="shared" si="9"/>
        <v>5735352.1600000001</v>
      </c>
      <c r="K233" s="28">
        <f t="shared" si="10"/>
        <v>9733189.1500000004</v>
      </c>
      <c r="L233" s="29">
        <f t="shared" si="5"/>
        <v>135926.46</v>
      </c>
      <c r="M233" s="29">
        <f t="shared" si="6"/>
        <v>40147.47</v>
      </c>
      <c r="N233" s="30">
        <f t="shared" si="7"/>
        <v>176073.93</v>
      </c>
    </row>
    <row r="234" spans="1:14" x14ac:dyDescent="0.2">
      <c r="A234" s="20">
        <v>220</v>
      </c>
      <c r="B234" s="21" t="s">
        <v>263</v>
      </c>
      <c r="C234" s="22" t="s">
        <v>335</v>
      </c>
      <c r="D234" s="21" t="s">
        <v>167</v>
      </c>
      <c r="E234" s="23"/>
      <c r="F234" s="24">
        <f t="shared" si="1"/>
        <v>268</v>
      </c>
      <c r="G234" s="25">
        <v>67</v>
      </c>
      <c r="H234" s="26">
        <f t="shared" si="23"/>
        <v>201</v>
      </c>
      <c r="I234" s="27">
        <f t="shared" si="8"/>
        <v>170332.76</v>
      </c>
      <c r="J234" s="28">
        <f t="shared" si="9"/>
        <v>244361.73</v>
      </c>
      <c r="K234" s="28">
        <f t="shared" si="10"/>
        <v>414694.49</v>
      </c>
      <c r="L234" s="29">
        <f t="shared" si="5"/>
        <v>5791.31</v>
      </c>
      <c r="M234" s="29">
        <f t="shared" si="6"/>
        <v>1710.53</v>
      </c>
      <c r="N234" s="30">
        <f t="shared" si="7"/>
        <v>7501.84</v>
      </c>
    </row>
    <row r="235" spans="1:14" x14ac:dyDescent="0.2">
      <c r="A235" s="20">
        <v>221</v>
      </c>
      <c r="B235" s="21" t="s">
        <v>263</v>
      </c>
      <c r="C235" s="22" t="s">
        <v>336</v>
      </c>
      <c r="D235" s="21" t="s">
        <v>167</v>
      </c>
      <c r="E235" s="23"/>
      <c r="F235" s="24">
        <f t="shared" si="1"/>
        <v>268</v>
      </c>
      <c r="G235" s="25">
        <v>67</v>
      </c>
      <c r="H235" s="26">
        <f t="shared" si="23"/>
        <v>201</v>
      </c>
      <c r="I235" s="27">
        <f t="shared" si="8"/>
        <v>170332.76</v>
      </c>
      <c r="J235" s="28">
        <f t="shared" si="9"/>
        <v>244361.73</v>
      </c>
      <c r="K235" s="28">
        <f t="shared" si="10"/>
        <v>414694.49</v>
      </c>
      <c r="L235" s="29">
        <f t="shared" si="5"/>
        <v>5791.31</v>
      </c>
      <c r="M235" s="29">
        <f t="shared" si="6"/>
        <v>1710.53</v>
      </c>
      <c r="N235" s="30">
        <f t="shared" si="7"/>
        <v>7501.84</v>
      </c>
    </row>
    <row r="236" spans="1:14" ht="25.5" x14ac:dyDescent="0.2">
      <c r="A236" s="20">
        <v>222</v>
      </c>
      <c r="B236" s="21" t="s">
        <v>263</v>
      </c>
      <c r="C236" s="22" t="s">
        <v>337</v>
      </c>
      <c r="D236" s="21" t="s">
        <v>136</v>
      </c>
      <c r="E236" s="23"/>
      <c r="F236" s="24">
        <f t="shared" si="1"/>
        <v>2053.4</v>
      </c>
      <c r="G236" s="25">
        <v>513.35</v>
      </c>
      <c r="H236" s="26">
        <f t="shared" si="23"/>
        <v>1540.05</v>
      </c>
      <c r="I236" s="27">
        <f t="shared" si="8"/>
        <v>1305079.44</v>
      </c>
      <c r="J236" s="28">
        <f t="shared" si="9"/>
        <v>1872284.99</v>
      </c>
      <c r="K236" s="28">
        <f t="shared" si="10"/>
        <v>3177364.43</v>
      </c>
      <c r="L236" s="29">
        <f t="shared" si="5"/>
        <v>44372.7</v>
      </c>
      <c r="M236" s="29">
        <f t="shared" si="6"/>
        <v>13105.99</v>
      </c>
      <c r="N236" s="30">
        <f t="shared" si="7"/>
        <v>57478.69</v>
      </c>
    </row>
    <row r="237" spans="1:14" x14ac:dyDescent="0.2">
      <c r="A237" s="20">
        <v>223</v>
      </c>
      <c r="B237" s="21" t="s">
        <v>263</v>
      </c>
      <c r="C237" s="22" t="s">
        <v>338</v>
      </c>
      <c r="D237" s="21" t="s">
        <v>136</v>
      </c>
      <c r="E237" s="23"/>
      <c r="F237" s="24">
        <f t="shared" si="1"/>
        <v>1056.2</v>
      </c>
      <c r="G237" s="25">
        <v>264.05</v>
      </c>
      <c r="H237" s="26">
        <f t="shared" si="23"/>
        <v>792.15</v>
      </c>
      <c r="I237" s="27">
        <f t="shared" si="8"/>
        <v>671289.03</v>
      </c>
      <c r="J237" s="28">
        <f t="shared" si="9"/>
        <v>963040.52</v>
      </c>
      <c r="K237" s="28">
        <f t="shared" si="10"/>
        <v>1634329.55</v>
      </c>
      <c r="L237" s="29">
        <f t="shared" si="5"/>
        <v>22823.83</v>
      </c>
      <c r="M237" s="29">
        <f t="shared" si="6"/>
        <v>6741.28</v>
      </c>
      <c r="N237" s="30">
        <f t="shared" si="7"/>
        <v>29565.11</v>
      </c>
    </row>
    <row r="238" spans="1:14" x14ac:dyDescent="0.2">
      <c r="A238" s="20">
        <v>224</v>
      </c>
      <c r="B238" s="21" t="s">
        <v>263</v>
      </c>
      <c r="C238" s="22" t="s">
        <v>339</v>
      </c>
      <c r="D238" s="21" t="s">
        <v>136</v>
      </c>
      <c r="E238" s="23"/>
      <c r="F238" s="24">
        <f t="shared" si="1"/>
        <v>1056.2</v>
      </c>
      <c r="G238" s="25">
        <v>264.05</v>
      </c>
      <c r="H238" s="26">
        <f t="shared" si="23"/>
        <v>792.15</v>
      </c>
      <c r="I238" s="27">
        <f t="shared" si="8"/>
        <v>671289.03</v>
      </c>
      <c r="J238" s="28">
        <f t="shared" si="9"/>
        <v>963040.52</v>
      </c>
      <c r="K238" s="28">
        <f t="shared" si="10"/>
        <v>1634329.55</v>
      </c>
      <c r="L238" s="29">
        <f t="shared" si="5"/>
        <v>22823.83</v>
      </c>
      <c r="M238" s="29">
        <f t="shared" si="6"/>
        <v>6741.28</v>
      </c>
      <c r="N238" s="30">
        <f t="shared" si="7"/>
        <v>29565.11</v>
      </c>
    </row>
    <row r="239" spans="1:14" x14ac:dyDescent="0.2">
      <c r="A239" s="20">
        <v>225</v>
      </c>
      <c r="B239" s="21" t="s">
        <v>263</v>
      </c>
      <c r="C239" s="22" t="s">
        <v>340</v>
      </c>
      <c r="D239" s="21" t="s">
        <v>136</v>
      </c>
      <c r="E239" s="23"/>
      <c r="F239" s="24">
        <f t="shared" si="1"/>
        <v>437.4</v>
      </c>
      <c r="G239" s="25">
        <v>109.35</v>
      </c>
      <c r="H239" s="26">
        <f t="shared" si="23"/>
        <v>328.05</v>
      </c>
      <c r="I239" s="27">
        <f t="shared" si="8"/>
        <v>277998.32</v>
      </c>
      <c r="J239" s="28">
        <f t="shared" si="9"/>
        <v>398820.23</v>
      </c>
      <c r="K239" s="28">
        <f t="shared" si="10"/>
        <v>676818.55</v>
      </c>
      <c r="L239" s="29">
        <f t="shared" si="5"/>
        <v>9451.94</v>
      </c>
      <c r="M239" s="29">
        <f t="shared" si="6"/>
        <v>2791.74</v>
      </c>
      <c r="N239" s="30">
        <f t="shared" si="7"/>
        <v>12243.68</v>
      </c>
    </row>
    <row r="240" spans="1:14" x14ac:dyDescent="0.2">
      <c r="A240" s="20">
        <v>226</v>
      </c>
      <c r="B240" s="21" t="s">
        <v>263</v>
      </c>
      <c r="C240" s="22" t="s">
        <v>341</v>
      </c>
      <c r="D240" s="21" t="s">
        <v>136</v>
      </c>
      <c r="E240" s="23"/>
      <c r="F240" s="24">
        <f t="shared" si="1"/>
        <v>5968</v>
      </c>
      <c r="G240" s="25">
        <v>1492</v>
      </c>
      <c r="H240" s="26">
        <f t="shared" si="23"/>
        <v>4476</v>
      </c>
      <c r="I240" s="27">
        <f t="shared" si="8"/>
        <v>3793081.76</v>
      </c>
      <c r="J240" s="28">
        <f t="shared" si="9"/>
        <v>5441607.4800000004</v>
      </c>
      <c r="K240" s="28">
        <f t="shared" si="10"/>
        <v>9234689.2400000002</v>
      </c>
      <c r="L240" s="29">
        <f t="shared" si="5"/>
        <v>128964.78</v>
      </c>
      <c r="M240" s="29">
        <f t="shared" si="6"/>
        <v>38091.25</v>
      </c>
      <c r="N240" s="30">
        <f t="shared" si="7"/>
        <v>167056.03</v>
      </c>
    </row>
    <row r="241" spans="1:14" x14ac:dyDescent="0.2">
      <c r="A241" s="20">
        <v>227</v>
      </c>
      <c r="B241" s="21" t="s">
        <v>263</v>
      </c>
      <c r="C241" s="22" t="s">
        <v>342</v>
      </c>
      <c r="D241" s="21" t="s">
        <v>136</v>
      </c>
      <c r="E241" s="23"/>
      <c r="F241" s="24">
        <f t="shared" si="1"/>
        <v>272</v>
      </c>
      <c r="G241" s="25">
        <v>68</v>
      </c>
      <c r="H241" s="26">
        <f t="shared" si="23"/>
        <v>204</v>
      </c>
      <c r="I241" s="27">
        <f t="shared" si="8"/>
        <v>172875.04</v>
      </c>
      <c r="J241" s="28">
        <f t="shared" si="9"/>
        <v>248008.92</v>
      </c>
      <c r="K241" s="28">
        <f t="shared" si="10"/>
        <v>420883.96</v>
      </c>
      <c r="L241" s="29">
        <f t="shared" si="5"/>
        <v>5877.75</v>
      </c>
      <c r="M241" s="29">
        <f t="shared" si="6"/>
        <v>1736.06</v>
      </c>
      <c r="N241" s="30">
        <f t="shared" si="7"/>
        <v>7613.81</v>
      </c>
    </row>
    <row r="242" spans="1:14" x14ac:dyDescent="0.2">
      <c r="A242" s="20">
        <v>228</v>
      </c>
      <c r="B242" s="21" t="s">
        <v>263</v>
      </c>
      <c r="C242" s="22" t="s">
        <v>343</v>
      </c>
      <c r="D242" s="21" t="s">
        <v>344</v>
      </c>
      <c r="E242" s="23"/>
      <c r="F242" s="24">
        <f t="shared" si="1"/>
        <v>240.7</v>
      </c>
      <c r="G242" s="25">
        <v>40.700000000000003</v>
      </c>
      <c r="H242" s="26">
        <f t="shared" si="23"/>
        <v>200</v>
      </c>
      <c r="I242" s="27">
        <f t="shared" si="8"/>
        <v>103470.8</v>
      </c>
      <c r="J242" s="28">
        <f t="shared" si="9"/>
        <v>243146</v>
      </c>
      <c r="K242" s="28">
        <f t="shared" si="10"/>
        <v>346616.8</v>
      </c>
      <c r="L242" s="29">
        <f t="shared" si="5"/>
        <v>3518.01</v>
      </c>
      <c r="M242" s="29">
        <f t="shared" si="6"/>
        <v>1702.02</v>
      </c>
      <c r="N242" s="30">
        <f t="shared" si="7"/>
        <v>5220.03</v>
      </c>
    </row>
    <row r="243" spans="1:14" ht="25.5" x14ac:dyDescent="0.2">
      <c r="A243" s="20">
        <v>229</v>
      </c>
      <c r="B243" s="21" t="s">
        <v>263</v>
      </c>
      <c r="C243" s="22" t="s">
        <v>345</v>
      </c>
      <c r="D243" s="21" t="s">
        <v>346</v>
      </c>
      <c r="E243" s="23"/>
      <c r="F243" s="24">
        <f t="shared" si="1"/>
        <v>1320</v>
      </c>
      <c r="G243" s="25">
        <v>330</v>
      </c>
      <c r="H243" s="26">
        <f t="shared" si="23"/>
        <v>990</v>
      </c>
      <c r="I243" s="27">
        <f t="shared" si="8"/>
        <v>838952.4</v>
      </c>
      <c r="J243" s="28">
        <f t="shared" si="9"/>
        <v>1203572.7</v>
      </c>
      <c r="K243" s="28">
        <f t="shared" si="10"/>
        <v>2042525.1</v>
      </c>
      <c r="L243" s="29">
        <f t="shared" si="5"/>
        <v>28524.38</v>
      </c>
      <c r="M243" s="29">
        <f t="shared" si="6"/>
        <v>8425.01</v>
      </c>
      <c r="N243" s="30">
        <f t="shared" si="7"/>
        <v>36949.39</v>
      </c>
    </row>
    <row r="244" spans="1:14" ht="25.5" x14ac:dyDescent="0.2">
      <c r="A244" s="20">
        <v>230</v>
      </c>
      <c r="B244" s="21" t="s">
        <v>263</v>
      </c>
      <c r="C244" s="22" t="s">
        <v>347</v>
      </c>
      <c r="D244" s="21" t="s">
        <v>346</v>
      </c>
      <c r="E244" s="23"/>
      <c r="F244" s="24">
        <f t="shared" si="1"/>
        <v>3760</v>
      </c>
      <c r="G244" s="25">
        <v>940</v>
      </c>
      <c r="H244" s="26">
        <f t="shared" si="23"/>
        <v>2820</v>
      </c>
      <c r="I244" s="27">
        <f t="shared" si="8"/>
        <v>2389743.2000000002</v>
      </c>
      <c r="J244" s="28">
        <f t="shared" si="9"/>
        <v>3428358.6</v>
      </c>
      <c r="K244" s="28">
        <f t="shared" si="10"/>
        <v>5818101.7999999998</v>
      </c>
      <c r="L244" s="29">
        <f t="shared" si="5"/>
        <v>81251.27</v>
      </c>
      <c r="M244" s="29">
        <f t="shared" si="6"/>
        <v>23998.51</v>
      </c>
      <c r="N244" s="30">
        <f t="shared" si="7"/>
        <v>105249.78</v>
      </c>
    </row>
    <row r="245" spans="1:14" x14ac:dyDescent="0.2">
      <c r="A245" s="20">
        <v>231</v>
      </c>
      <c r="B245" s="21" t="s">
        <v>263</v>
      </c>
      <c r="C245" s="22" t="s">
        <v>348</v>
      </c>
      <c r="D245" s="21" t="s">
        <v>349</v>
      </c>
      <c r="E245" s="23"/>
      <c r="F245" s="24">
        <f t="shared" si="1"/>
        <v>4368</v>
      </c>
      <c r="G245" s="25">
        <v>1092</v>
      </c>
      <c r="H245" s="26">
        <f t="shared" si="23"/>
        <v>3276</v>
      </c>
      <c r="I245" s="27">
        <f t="shared" si="8"/>
        <v>2776169.76</v>
      </c>
      <c r="J245" s="28">
        <f t="shared" si="9"/>
        <v>3982731.48</v>
      </c>
      <c r="K245" s="28">
        <f t="shared" si="10"/>
        <v>6758901.2400000002</v>
      </c>
      <c r="L245" s="29">
        <f t="shared" si="5"/>
        <v>94389.77</v>
      </c>
      <c r="M245" s="29">
        <f t="shared" si="6"/>
        <v>27879.119999999999</v>
      </c>
      <c r="N245" s="30">
        <f t="shared" si="7"/>
        <v>122268.89</v>
      </c>
    </row>
    <row r="246" spans="1:14" x14ac:dyDescent="0.2">
      <c r="A246" s="20">
        <v>232</v>
      </c>
      <c r="B246" s="21" t="s">
        <v>263</v>
      </c>
      <c r="C246" s="22" t="s">
        <v>350</v>
      </c>
      <c r="D246" s="21" t="s">
        <v>351</v>
      </c>
      <c r="E246" s="23"/>
      <c r="F246" s="24">
        <f t="shared" si="1"/>
        <v>3100</v>
      </c>
      <c r="G246" s="25">
        <v>775</v>
      </c>
      <c r="H246" s="26">
        <f t="shared" si="23"/>
        <v>2325</v>
      </c>
      <c r="I246" s="27">
        <f t="shared" si="8"/>
        <v>1970267</v>
      </c>
      <c r="J246" s="28">
        <f t="shared" si="9"/>
        <v>2826572.25</v>
      </c>
      <c r="K246" s="28">
        <f t="shared" si="10"/>
        <v>4796839.25</v>
      </c>
      <c r="L246" s="29">
        <f t="shared" si="5"/>
        <v>66989.08</v>
      </c>
      <c r="M246" s="29">
        <f t="shared" si="6"/>
        <v>19786.009999999998</v>
      </c>
      <c r="N246" s="30">
        <f t="shared" si="7"/>
        <v>86775.09</v>
      </c>
    </row>
    <row r="247" spans="1:14" x14ac:dyDescent="0.2">
      <c r="A247" s="20">
        <v>233</v>
      </c>
      <c r="B247" s="21" t="s">
        <v>263</v>
      </c>
      <c r="C247" s="22" t="s">
        <v>352</v>
      </c>
      <c r="D247" s="21" t="s">
        <v>114</v>
      </c>
      <c r="E247" s="23"/>
      <c r="F247" s="24">
        <f t="shared" si="1"/>
        <v>248.25</v>
      </c>
      <c r="G247" s="25">
        <v>48.25</v>
      </c>
      <c r="H247" s="26">
        <f t="shared" si="23"/>
        <v>200</v>
      </c>
      <c r="I247" s="27">
        <f t="shared" si="8"/>
        <v>122665.01</v>
      </c>
      <c r="J247" s="28">
        <f t="shared" si="9"/>
        <v>243146</v>
      </c>
      <c r="K247" s="28">
        <f t="shared" si="10"/>
        <v>365811.01</v>
      </c>
      <c r="L247" s="29">
        <f t="shared" si="5"/>
        <v>4170.6099999999997</v>
      </c>
      <c r="M247" s="29">
        <f t="shared" si="6"/>
        <v>1702.02</v>
      </c>
      <c r="N247" s="30">
        <f t="shared" si="7"/>
        <v>5872.63</v>
      </c>
    </row>
    <row r="248" spans="1:14" x14ac:dyDescent="0.2">
      <c r="A248" s="20">
        <v>234</v>
      </c>
      <c r="B248" s="21" t="s">
        <v>263</v>
      </c>
      <c r="C248" s="22" t="s">
        <v>353</v>
      </c>
      <c r="D248" s="21" t="s">
        <v>354</v>
      </c>
      <c r="E248" s="23"/>
      <c r="F248" s="24">
        <f t="shared" si="1"/>
        <v>714.6</v>
      </c>
      <c r="G248" s="25">
        <v>178.65</v>
      </c>
      <c r="H248" s="26">
        <f t="shared" si="23"/>
        <v>535.95000000000005</v>
      </c>
      <c r="I248" s="27">
        <f t="shared" si="8"/>
        <v>454178.32</v>
      </c>
      <c r="J248" s="28">
        <f t="shared" si="9"/>
        <v>651570.49</v>
      </c>
      <c r="K248" s="28">
        <f t="shared" si="10"/>
        <v>1105748.81</v>
      </c>
      <c r="L248" s="29">
        <f t="shared" si="5"/>
        <v>15442.06</v>
      </c>
      <c r="M248" s="29">
        <f t="shared" si="6"/>
        <v>4560.99</v>
      </c>
      <c r="N248" s="30">
        <f t="shared" si="7"/>
        <v>20003.05</v>
      </c>
    </row>
    <row r="249" spans="1:14" ht="13.5" thickBot="1" x14ac:dyDescent="0.25">
      <c r="A249" s="20"/>
      <c r="B249" s="21"/>
      <c r="C249" s="22"/>
      <c r="D249" s="21"/>
      <c r="E249" s="23"/>
      <c r="F249" s="24"/>
      <c r="G249" s="25"/>
      <c r="H249" s="26"/>
      <c r="I249" s="27"/>
      <c r="J249" s="28"/>
      <c r="K249" s="28"/>
      <c r="L249" s="29"/>
      <c r="M249" s="67" t="s">
        <v>361</v>
      </c>
      <c r="N249" s="68">
        <f>SUM(N169:N248)</f>
        <v>11243940.23</v>
      </c>
    </row>
    <row r="250" spans="1:14" ht="58.5" customHeight="1" thickBot="1" x14ac:dyDescent="0.25">
      <c r="A250" s="31"/>
      <c r="B250" s="32"/>
      <c r="C250" s="32"/>
      <c r="D250" s="33"/>
      <c r="E250" s="32"/>
      <c r="F250" s="34">
        <f>SUM(F11:F249)</f>
        <v>1068388.97</v>
      </c>
      <c r="G250" s="34">
        <f>SUM(G11:G249)</f>
        <v>267039.43</v>
      </c>
      <c r="H250" s="35">
        <f>SUM(H11:H249)</f>
        <v>801349.54</v>
      </c>
      <c r="I250" s="36">
        <f>SUM(I11:I249)</f>
        <v>678889002.11000001</v>
      </c>
      <c r="J250" s="36">
        <f>SUM(J11:J249)</f>
        <v>974224676.27999997</v>
      </c>
      <c r="K250" s="37" t="s">
        <v>4</v>
      </c>
      <c r="L250" s="38">
        <f>SUM(L11:L249)</f>
        <v>23082226.100000001</v>
      </c>
      <c r="M250" s="38">
        <f>SUM(M11:M249)</f>
        <v>6819572.7199999997</v>
      </c>
      <c r="N250" s="36">
        <f>SUM(N78+N81+N93+N168+N249)</f>
        <v>29901798.82</v>
      </c>
    </row>
  </sheetData>
  <autoFilter ref="A10:N250" xr:uid="{00000000-0009-0000-0000-000000000000}"/>
  <mergeCells count="12">
    <mergeCell ref="F1:L1"/>
    <mergeCell ref="A1:C2"/>
    <mergeCell ref="M3:N3"/>
    <mergeCell ref="C4:D4"/>
    <mergeCell ref="F7:J7"/>
    <mergeCell ref="A8:F8"/>
    <mergeCell ref="I8:K8"/>
    <mergeCell ref="L8:N8"/>
    <mergeCell ref="F2:L2"/>
    <mergeCell ref="A4:B4"/>
    <mergeCell ref="A5:B5"/>
    <mergeCell ref="A6:B6"/>
  </mergeCells>
  <printOptions horizontalCentered="1"/>
  <pageMargins left="0.27559055118110237" right="0.23622047244094491" top="0.70866141732283472" bottom="0.51181102362204722" header="0.39370078740157483" footer="0.31496062992125984"/>
  <pageSetup paperSize="9" scale="55" fitToWidth="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"/>
  <sheetViews>
    <sheetView tabSelected="1" view="pageBreakPreview" zoomScale="85" zoomScaleNormal="100" zoomScaleSheetLayoutView="85" workbookViewId="0">
      <selection activeCell="H7" sqref="G7:H7"/>
    </sheetView>
  </sheetViews>
  <sheetFormatPr defaultColWidth="8.85546875" defaultRowHeight="12.75" x14ac:dyDescent="0.2"/>
  <cols>
    <col min="1" max="1" width="56.7109375" style="3" customWidth="1"/>
    <col min="2" max="2" width="12.7109375" style="58" customWidth="1"/>
    <col min="3" max="3" width="55.7109375" style="3" customWidth="1"/>
    <col min="4" max="4" width="10.28515625" style="3" customWidth="1"/>
    <col min="5" max="5" width="9.5703125" style="3" customWidth="1"/>
    <col min="6" max="16384" width="8.85546875" style="3"/>
  </cols>
  <sheetData>
    <row r="1" spans="1:10" ht="79.900000000000006" customHeight="1" x14ac:dyDescent="0.2">
      <c r="A1" s="96" t="str">
        <f>'ANEXO I - LISTA DE IMÓVEIS'!A1</f>
        <v xml:space="preserve">ESTADO DO RIO DE JANEIRO
PREFEITURA MUNICIPAL DE BARRA MANSA 
</v>
      </c>
      <c r="B1" s="43" t="s">
        <v>20</v>
      </c>
      <c r="C1" s="44" t="str">
        <f>'ANEXO I - LISTA DE IMÓVEIS'!F1</f>
        <v>CONTRATAÇÃO DE EMPRESA ESPECIALIZADA PARA PRESTAÇÃO DE SERVIÇOS DE MANUTENÇÃO PREVENTIVA E CORRETIVA, COM ADEQUAÇÕES E MODERNIZAÇÕES, QUANDO NECESSÁRIO, DOS IMÓVEIS E BENS PÚBLICOS, INCLUSIVE PRAÇAS DO MUNICÍPIO DE BARRA MANSA</v>
      </c>
      <c r="D1" s="39"/>
      <c r="E1" s="40"/>
      <c r="F1" s="49"/>
      <c r="G1" s="49"/>
      <c r="H1" s="49"/>
      <c r="I1" s="49"/>
      <c r="J1" s="49"/>
    </row>
    <row r="2" spans="1:10" ht="21.6" customHeight="1" thickBot="1" x14ac:dyDescent="0.25">
      <c r="A2" s="97"/>
      <c r="B2" s="45" t="s">
        <v>12</v>
      </c>
      <c r="C2" s="46" t="s">
        <v>6</v>
      </c>
      <c r="D2" s="41"/>
      <c r="E2" s="42"/>
      <c r="F2" s="49"/>
      <c r="G2" s="49"/>
      <c r="H2" s="49"/>
      <c r="I2" s="49"/>
      <c r="J2" s="49"/>
    </row>
    <row r="3" spans="1:10" ht="24" customHeight="1" thickBot="1" x14ac:dyDescent="0.25">
      <c r="B3" s="47"/>
      <c r="C3" s="48"/>
      <c r="D3" s="89"/>
      <c r="E3" s="90"/>
      <c r="F3" s="49"/>
      <c r="G3" s="49"/>
      <c r="H3" s="49"/>
      <c r="I3" s="49"/>
      <c r="J3" s="49"/>
    </row>
    <row r="4" spans="1:10" ht="13.5" thickBot="1" x14ac:dyDescent="0.25">
      <c r="A4" s="50" t="s">
        <v>5</v>
      </c>
      <c r="B4" s="51" t="s">
        <v>11</v>
      </c>
      <c r="C4" s="98" t="s">
        <v>9</v>
      </c>
      <c r="D4" s="73"/>
      <c r="E4" s="74"/>
    </row>
    <row r="5" spans="1:10" ht="43.9" hidden="1" customHeight="1" x14ac:dyDescent="0.2">
      <c r="A5" s="52" t="s">
        <v>13</v>
      </c>
      <c r="B5" s="53">
        <v>0.5</v>
      </c>
      <c r="C5" s="99" t="s">
        <v>14</v>
      </c>
      <c r="D5" s="100"/>
      <c r="E5" s="101"/>
    </row>
    <row r="6" spans="1:10" ht="26.45" customHeight="1" x14ac:dyDescent="0.2">
      <c r="A6" s="54" t="s">
        <v>7</v>
      </c>
      <c r="B6" s="55">
        <v>2542.2800000000002</v>
      </c>
      <c r="C6" s="102" t="s">
        <v>355</v>
      </c>
      <c r="D6" s="103"/>
      <c r="E6" s="104"/>
    </row>
    <row r="7" spans="1:10" ht="39.6" customHeight="1" x14ac:dyDescent="0.2">
      <c r="A7" s="54" t="s">
        <v>8</v>
      </c>
      <c r="B7" s="55">
        <v>1215.73</v>
      </c>
      <c r="C7" s="102" t="s">
        <v>22</v>
      </c>
      <c r="D7" s="103"/>
      <c r="E7" s="104"/>
    </row>
    <row r="8" spans="1:10" ht="126" customHeight="1" x14ac:dyDescent="0.2">
      <c r="A8" s="56" t="s">
        <v>10</v>
      </c>
      <c r="B8" s="57">
        <v>3.4000000000000002E-2</v>
      </c>
      <c r="C8" s="93" t="s">
        <v>30</v>
      </c>
      <c r="D8" s="94"/>
      <c r="E8" s="95"/>
    </row>
    <row r="9" spans="1:10" ht="137.44999999999999" customHeight="1" x14ac:dyDescent="0.2">
      <c r="A9" s="56" t="s">
        <v>24</v>
      </c>
      <c r="B9" s="57">
        <v>7.0000000000000001E-3</v>
      </c>
      <c r="C9" s="93" t="s">
        <v>30</v>
      </c>
      <c r="D9" s="94"/>
      <c r="E9" s="95"/>
    </row>
  </sheetData>
  <mergeCells count="8">
    <mergeCell ref="C9:E9"/>
    <mergeCell ref="C8:E8"/>
    <mergeCell ref="A1:A2"/>
    <mergeCell ref="C4:E4"/>
    <mergeCell ref="C5:E5"/>
    <mergeCell ref="C6:E6"/>
    <mergeCell ref="C7:E7"/>
    <mergeCell ref="D3:E3"/>
  </mergeCells>
  <pageMargins left="0.511811024" right="0.511811024" top="0.78740157499999996" bottom="0.78740157499999996" header="0.31496062000000002" footer="0.31496062000000002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ANEXO I - LISTA DE IMÓVEIS</vt:lpstr>
      <vt:lpstr>ANEXO II - MEMÓRIA DE CÁLCULO</vt:lpstr>
      <vt:lpstr>'ANEXO I - LISTA DE IMÓVEIS'!Area_de_impressao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 Eduarda Andrade Britto</cp:lastModifiedBy>
  <cp:lastPrinted>2024-03-14T15:20:28Z</cp:lastPrinted>
  <dcterms:created xsi:type="dcterms:W3CDTF">2022-02-07T17:06:43Z</dcterms:created>
  <dcterms:modified xsi:type="dcterms:W3CDTF">2024-03-15T14:06:23Z</dcterms:modified>
</cp:coreProperties>
</file>